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'Дашборд'!C46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'Дашборд'!$A$47:$A$77</f>
            </numRef>
          </cat>
          <val>
            <numRef>
              <f>'Дашборд'!$C$47:$C$77</f>
            </numRef>
          </val>
        </ser>
        <ser>
          <idx val="1"/>
          <order val="1"/>
          <tx>
            <strRef>
              <f>'Дашборд'!D46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'Дашборд'!$A$47:$A$77</f>
            </numRef>
          </cat>
          <val>
            <numRef>
              <f>'Дашборд'!$D$47:$D$77</f>
            </numRef>
          </val>
        </ser>
        <ser>
          <idx val="2"/>
          <order val="2"/>
          <tx>
            <strRef>
              <f>'Дашборд'!E46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'Дашборд'!$A$47:$A$77</f>
            </numRef>
          </cat>
          <val>
            <numRef>
              <f>'Дашборд'!$E$47:$E$77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T31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</cols>
  <sheetData>
    <row r="1">
      <c r="A1" s="1" t="inlineStr">
        <is>
          <t>Дорожная карта</t>
        </is>
      </c>
      <c r="E1" t="inlineStr">
        <is>
          <t>Дата контроля: 31.08.2026</t>
        </is>
      </c>
    </row>
    <row r="2">
      <c r="E2" t="inlineStr">
        <is>
          <t>Период: 01.08.2026 - 31.08.2026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(01.08 - 02.08)</t>
        </is>
      </c>
      <c r="O3" s="3" t="inlineStr">
        <is>
          <t>Неделя 2 (03.08 - 09.08)</t>
        </is>
      </c>
      <c r="Y3" s="3" t="inlineStr">
        <is>
          <t>Неделя 3 (10.08 - 16.08)</t>
        </is>
      </c>
      <c r="AI3" s="3" t="inlineStr">
        <is>
          <t>Неделя 4 (17.08 - 23.08)</t>
        </is>
      </c>
      <c r="AS3" s="3" t="inlineStr">
        <is>
          <t>Неделя 5 (24.08 - 30.08)</t>
        </is>
      </c>
      <c r="BC3" s="3" t="inlineStr">
        <is>
          <t>Неделя 6 (31.08 - 31.08)</t>
        </is>
      </c>
      <c r="BN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C4" s="5" t="inlineStr">
        <is>
          <t>Факт ПТ</t>
        </is>
      </c>
      <c r="BD4" s="4" t="inlineStr">
        <is>
          <t>Факт секций</t>
        </is>
      </c>
      <c r="BE4" s="4" t="inlineStr">
        <is>
          <t>Факт ВПТ</t>
        </is>
      </c>
      <c r="BF4" s="4" t="inlineStr">
        <is>
          <t>Факт прочих</t>
        </is>
      </c>
      <c r="BG4" s="4" t="inlineStr">
        <is>
          <t>Факт услуг</t>
        </is>
      </c>
      <c r="BH4" s="4" t="inlineStr">
        <is>
          <t>Тех. задание услуг</t>
        </is>
      </c>
      <c r="BI4" s="4" t="inlineStr">
        <is>
          <t>Разница услуг</t>
        </is>
      </c>
      <c r="BJ4" s="4" t="inlineStr">
        <is>
          <t>Факт ₽</t>
        </is>
      </c>
      <c r="BK4" s="4" t="inlineStr">
        <is>
          <t>Тех. задание ₽</t>
        </is>
      </c>
      <c r="BL4" s="6" t="inlineStr">
        <is>
          <t>Разница ₽</t>
        </is>
      </c>
      <c r="BN4" s="4" t="inlineStr">
        <is>
          <t>Тех. задание услуг</t>
        </is>
      </c>
      <c r="BO4" s="4" t="inlineStr">
        <is>
          <t>Факт услуг</t>
        </is>
      </c>
      <c r="BP4" s="4" t="inlineStr">
        <is>
          <t>Разница услуг</t>
        </is>
      </c>
      <c r="BQ4" s="4" t="inlineStr">
        <is>
          <t>Тех. задание ₽</t>
        </is>
      </c>
      <c r="BR4" s="4" t="inlineStr">
        <is>
          <t>Факт ₽</t>
        </is>
      </c>
      <c r="BS4" s="4" t="inlineStr">
        <is>
          <t>Разница ₽</t>
        </is>
      </c>
      <c r="BT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  <c r="BK5" s="7" t="n"/>
      <c r="BL5" s="7" t="n"/>
      <c r="BM5" s="7" t="n"/>
      <c r="BN5" s="7" t="n"/>
      <c r="BO5" s="7" t="n"/>
      <c r="BP5" s="7" t="n"/>
      <c r="BQ5" s="7" t="n"/>
      <c r="BR5" s="7" t="n"/>
      <c r="BS5" s="7" t="n"/>
      <c r="BT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Блинников Станислав Игоревич</t>
        </is>
      </c>
      <c r="E6" s="9" t="n">
        <v>3</v>
      </c>
      <c r="F6" s="10" t="n">
        <v>0</v>
      </c>
      <c r="G6" s="10" t="n">
        <v>0</v>
      </c>
      <c r="H6" s="10" t="n">
        <v>0</v>
      </c>
      <c r="I6" s="10" t="n">
        <v>3</v>
      </c>
      <c r="J6" s="10" t="n">
        <v>3.177178370539098</v>
      </c>
      <c r="K6" s="10">
        <f>I6-J6</f>
        <v/>
      </c>
      <c r="L6" s="10" t="n">
        <v>4889.5</v>
      </c>
      <c r="M6" s="10" t="n">
        <v>4212.972432810002</v>
      </c>
      <c r="N6" s="11">
        <f>L6-M6</f>
        <v/>
      </c>
      <c r="O6" s="9" t="n">
        <v>13</v>
      </c>
      <c r="P6" s="10" t="n">
        <v>6</v>
      </c>
      <c r="Q6" s="10" t="n">
        <v>0</v>
      </c>
      <c r="R6" s="10" t="n">
        <v>0</v>
      </c>
      <c r="S6" s="10" t="n">
        <v>19</v>
      </c>
      <c r="T6" s="10" t="n">
        <v>21.57959056589087</v>
      </c>
      <c r="U6" s="10">
        <f>S6-T6</f>
        <v/>
      </c>
      <c r="V6" s="10" t="n">
        <v>27374</v>
      </c>
      <c r="W6" s="10" t="n">
        <v>29142.82096183542</v>
      </c>
      <c r="X6" s="11">
        <f>V6-W6</f>
        <v/>
      </c>
      <c r="Y6" s="9" t="n">
        <v>14</v>
      </c>
      <c r="Z6" s="10" t="n">
        <v>6</v>
      </c>
      <c r="AA6" s="10" t="n">
        <v>1</v>
      </c>
      <c r="AB6" s="10" t="n">
        <v>0</v>
      </c>
      <c r="AC6" s="10" t="n">
        <v>21</v>
      </c>
      <c r="AD6" s="10" t="n">
        <v>21.57959056589087</v>
      </c>
      <c r="AE6" s="10">
        <f>AC6-AD6</f>
        <v/>
      </c>
      <c r="AF6" s="10" t="n">
        <v>27002.5</v>
      </c>
      <c r="AG6" s="10" t="n">
        <v>29142.82096183542</v>
      </c>
      <c r="AH6" s="11">
        <f>AF6-AG6</f>
        <v/>
      </c>
      <c r="AI6" s="9" t="n">
        <v>15</v>
      </c>
      <c r="AJ6" s="10" t="n">
        <v>3</v>
      </c>
      <c r="AK6" s="10" t="n">
        <v>0</v>
      </c>
      <c r="AL6" s="10" t="n">
        <v>0</v>
      </c>
      <c r="AM6" s="10" t="n">
        <v>18</v>
      </c>
      <c r="AN6" s="10" t="n">
        <v>21.57959056589087</v>
      </c>
      <c r="AO6" s="10">
        <f>AM6-AN6</f>
        <v/>
      </c>
      <c r="AP6" s="10" t="n">
        <v>28067.75</v>
      </c>
      <c r="AQ6" s="10" t="n">
        <v>29142.82096183542</v>
      </c>
      <c r="AR6" s="11">
        <f>AP6-AQ6</f>
        <v/>
      </c>
      <c r="AS6" s="9" t="n">
        <v>11</v>
      </c>
      <c r="AT6" s="10" t="n">
        <v>4</v>
      </c>
      <c r="AU6" s="10" t="n">
        <v>1</v>
      </c>
      <c r="AV6" s="10" t="n">
        <v>0</v>
      </c>
      <c r="AW6" s="10" t="n">
        <v>16</v>
      </c>
      <c r="AX6" s="10" t="n">
        <v>21.57959056589087</v>
      </c>
      <c r="AY6" s="10">
        <f>AW6-AX6</f>
        <v/>
      </c>
      <c r="AZ6" s="10" t="n">
        <v>22080</v>
      </c>
      <c r="BA6" s="10" t="n">
        <v>29142.82096183542</v>
      </c>
      <c r="BB6" s="11">
        <f>AZ6-BA6</f>
        <v/>
      </c>
      <c r="BC6" s="9" t="n">
        <v>0</v>
      </c>
      <c r="BD6" s="10" t="n">
        <v>0</v>
      </c>
      <c r="BE6" s="10" t="n">
        <v>0</v>
      </c>
      <c r="BF6" s="10" t="n">
        <v>0</v>
      </c>
      <c r="BG6" s="10" t="n">
        <v>0</v>
      </c>
      <c r="BH6" s="10" t="n">
        <v>3.504459365897414</v>
      </c>
      <c r="BI6" s="10">
        <f>BG6-BH6</f>
        <v/>
      </c>
      <c r="BJ6" s="10" t="n">
        <v>0</v>
      </c>
      <c r="BK6" s="10" t="n">
        <v>4515.743719848305</v>
      </c>
      <c r="BL6" s="11">
        <f>BJ6-BK6</f>
        <v/>
      </c>
      <c r="BN6" s="10">
        <f>SUM(J6,T6,AD6,AN6,AX6,BH6)</f>
        <v/>
      </c>
      <c r="BO6" s="10">
        <f>SUM(I6,S6,AC6,AM6,AW6,BG6)</f>
        <v/>
      </c>
      <c r="BP6" s="10">
        <f>BO6-BN6</f>
        <v/>
      </c>
      <c r="BQ6" s="10">
        <f>SUM(M6,W6,AG6,AQ6,BA6,BK6)</f>
        <v/>
      </c>
      <c r="BR6" s="10">
        <f>SUM(L6,V6,AF6,AP6,AZ6,BJ6)</f>
        <v/>
      </c>
      <c r="BS6" s="10">
        <f>BR6-BQ6</f>
        <v/>
      </c>
      <c r="BT6" s="10">
        <f>IFERROR(BR6/31*31,0)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ПТ</t>
        </is>
      </c>
      <c r="D7" s="8" t="inlineStr">
        <is>
          <t>Бутенко Тамара Евгеньевна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0.3074688745682997</v>
      </c>
      <c r="K7" s="10">
        <f>I7-J7</f>
        <v/>
      </c>
      <c r="L7" s="10" t="n">
        <v>0</v>
      </c>
      <c r="M7" s="10" t="n">
        <v>463.9985600381327</v>
      </c>
      <c r="N7" s="11">
        <f>L7-M7</f>
        <v/>
      </c>
      <c r="O7" s="9" t="n">
        <v>0</v>
      </c>
      <c r="P7" s="10" t="n">
        <v>0</v>
      </c>
      <c r="Q7" s="10" t="n">
        <v>0</v>
      </c>
      <c r="R7" s="10" t="n">
        <v>0</v>
      </c>
      <c r="S7" s="10" t="n">
        <v>0</v>
      </c>
      <c r="T7" s="10" t="n">
        <v>2.088347474118471</v>
      </c>
      <c r="U7" s="10">
        <f>S7-T7</f>
        <v/>
      </c>
      <c r="V7" s="10" t="n">
        <v>0</v>
      </c>
      <c r="W7" s="10" t="n">
        <v>3209.664240010605</v>
      </c>
      <c r="X7" s="11">
        <f>V7-W7</f>
        <v/>
      </c>
      <c r="Y7" s="9" t="n">
        <v>0</v>
      </c>
      <c r="Z7" s="10" t="n">
        <v>0</v>
      </c>
      <c r="AA7" s="10" t="n">
        <v>0</v>
      </c>
      <c r="AB7" s="10" t="n">
        <v>0</v>
      </c>
      <c r="AC7" s="10" t="n">
        <v>0</v>
      </c>
      <c r="AD7" s="10" t="n">
        <v>2.088347474118471</v>
      </c>
      <c r="AE7" s="10">
        <f>AC7-AD7</f>
        <v/>
      </c>
      <c r="AF7" s="10" t="n">
        <v>0</v>
      </c>
      <c r="AG7" s="10" t="n">
        <v>3209.664240010605</v>
      </c>
      <c r="AH7" s="11">
        <f>AF7-AG7</f>
        <v/>
      </c>
      <c r="AI7" s="9" t="n">
        <v>0</v>
      </c>
      <c r="AJ7" s="10" t="n">
        <v>0</v>
      </c>
      <c r="AK7" s="10" t="n">
        <v>0</v>
      </c>
      <c r="AL7" s="10" t="n">
        <v>0</v>
      </c>
      <c r="AM7" s="10" t="n">
        <v>0</v>
      </c>
      <c r="AN7" s="10" t="n">
        <v>2.088347474118471</v>
      </c>
      <c r="AO7" s="10">
        <f>AM7-AN7</f>
        <v/>
      </c>
      <c r="AP7" s="10" t="n">
        <v>0</v>
      </c>
      <c r="AQ7" s="10" t="n">
        <v>3209.664240010605</v>
      </c>
      <c r="AR7" s="11">
        <f>AP7-AQ7</f>
        <v/>
      </c>
      <c r="AS7" s="9" t="n">
        <v>0</v>
      </c>
      <c r="AT7" s="10" t="n">
        <v>0</v>
      </c>
      <c r="AU7" s="10" t="n">
        <v>0</v>
      </c>
      <c r="AV7" s="10" t="n">
        <v>0</v>
      </c>
      <c r="AW7" s="10" t="n">
        <v>0</v>
      </c>
      <c r="AX7" s="10" t="n">
        <v>2.088347474118471</v>
      </c>
      <c r="AY7" s="10">
        <f>AW7-AX7</f>
        <v/>
      </c>
      <c r="AZ7" s="10" t="n">
        <v>0</v>
      </c>
      <c r="BA7" s="10" t="n">
        <v>3209.664240010605</v>
      </c>
      <c r="BB7" s="11">
        <f>AZ7-BA7</f>
        <v/>
      </c>
      <c r="BC7" s="9" t="n">
        <v>0</v>
      </c>
      <c r="BD7" s="10" t="n">
        <v>0</v>
      </c>
      <c r="BE7" s="10" t="n">
        <v>0</v>
      </c>
      <c r="BF7" s="10" t="n">
        <v>0</v>
      </c>
      <c r="BG7" s="10" t="n">
        <v>0</v>
      </c>
      <c r="BH7" s="10" t="n">
        <v>0.3391412289578142</v>
      </c>
      <c r="BI7" s="10">
        <f>BG7-BH7</f>
        <v/>
      </c>
      <c r="BJ7" s="10" t="n">
        <v>0</v>
      </c>
      <c r="BK7" s="10" t="n">
        <v>497.3444799194462</v>
      </c>
      <c r="BL7" s="11">
        <f>BJ7-BK7</f>
        <v/>
      </c>
      <c r="BN7" s="10">
        <f>SUM(J7,T7,AD7,AN7,AX7,BH7)</f>
        <v/>
      </c>
      <c r="BO7" s="10">
        <f>SUM(I7,S7,AC7,AM7,AW7,BG7)</f>
        <v/>
      </c>
      <c r="BP7" s="10">
        <f>BO7-BN7</f>
        <v/>
      </c>
      <c r="BQ7" s="10">
        <f>SUM(M7,W7,AG7,AQ7,BA7,BK7)</f>
        <v/>
      </c>
      <c r="BR7" s="10">
        <f>SUM(L7,V7,AF7,AP7,AZ7,BJ7)</f>
        <v/>
      </c>
      <c r="BS7" s="10">
        <f>BR7-BQ7</f>
        <v/>
      </c>
      <c r="BT7" s="10">
        <f>IFERROR(BR7/31*31,0)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МТ</t>
        </is>
      </c>
      <c r="D8" s="8" t="inlineStr">
        <is>
          <t>Евдокимов Илья Игоревич</t>
        </is>
      </c>
      <c r="E8" s="9" t="n">
        <v>1</v>
      </c>
      <c r="F8" s="10" t="n">
        <v>0</v>
      </c>
      <c r="G8" s="10" t="n">
        <v>0</v>
      </c>
      <c r="H8" s="10" t="n">
        <v>0</v>
      </c>
      <c r="I8" s="10" t="n">
        <v>1</v>
      </c>
      <c r="J8" s="10" t="n">
        <v>4.817012368236696</v>
      </c>
      <c r="K8" s="10">
        <f>I8-J8</f>
        <v/>
      </c>
      <c r="L8" s="10" t="n">
        <v>1993.75</v>
      </c>
      <c r="M8" s="10" t="n">
        <v>8671.393379263365</v>
      </c>
      <c r="N8" s="11">
        <f>L8-M8</f>
        <v/>
      </c>
      <c r="O8" s="9" t="n">
        <v>0</v>
      </c>
      <c r="P8" s="10" t="n">
        <v>0</v>
      </c>
      <c r="Q8" s="10" t="n">
        <v>0</v>
      </c>
      <c r="R8" s="10" t="n">
        <v>0</v>
      </c>
      <c r="S8" s="10" t="n">
        <v>0</v>
      </c>
      <c r="T8" s="10" t="n">
        <v>32.71744376118938</v>
      </c>
      <c r="U8" s="10">
        <f>S8-T8</f>
        <v/>
      </c>
      <c r="V8" s="10" t="n">
        <v>0</v>
      </c>
      <c r="W8" s="10" t="n">
        <v>59983.5077897634</v>
      </c>
      <c r="X8" s="11">
        <f>V8-W8</f>
        <v/>
      </c>
      <c r="Y8" s="9" t="n">
        <v>23</v>
      </c>
      <c r="Z8" s="10" t="n">
        <v>1</v>
      </c>
      <c r="AA8" s="10" t="n">
        <v>2</v>
      </c>
      <c r="AB8" s="10" t="n">
        <v>0</v>
      </c>
      <c r="AC8" s="10" t="n">
        <v>26</v>
      </c>
      <c r="AD8" s="10" t="n">
        <v>32.71744376118938</v>
      </c>
      <c r="AE8" s="10">
        <f>AC8-AD8</f>
        <v/>
      </c>
      <c r="AF8" s="10" t="n">
        <v>45341.13</v>
      </c>
      <c r="AG8" s="10" t="n">
        <v>59983.5077897634</v>
      </c>
      <c r="AH8" s="11">
        <f>AF8-AG8</f>
        <v/>
      </c>
      <c r="AI8" s="9" t="n">
        <v>27</v>
      </c>
      <c r="AJ8" s="10" t="n">
        <v>1</v>
      </c>
      <c r="AK8" s="10" t="n">
        <v>1</v>
      </c>
      <c r="AL8" s="10" t="n">
        <v>0</v>
      </c>
      <c r="AM8" s="10" t="n">
        <v>29</v>
      </c>
      <c r="AN8" s="10" t="n">
        <v>32.71744376118938</v>
      </c>
      <c r="AO8" s="10">
        <f>AM8-AN8</f>
        <v/>
      </c>
      <c r="AP8" s="10" t="n">
        <v>50614.37</v>
      </c>
      <c r="AQ8" s="10" t="n">
        <v>59983.5077897634</v>
      </c>
      <c r="AR8" s="11">
        <f>AP8-AQ8</f>
        <v/>
      </c>
      <c r="AS8" s="9" t="n">
        <v>19</v>
      </c>
      <c r="AT8" s="10" t="n">
        <v>1</v>
      </c>
      <c r="AU8" s="10" t="n">
        <v>1</v>
      </c>
      <c r="AV8" s="10" t="n">
        <v>0</v>
      </c>
      <c r="AW8" s="10" t="n">
        <v>21</v>
      </c>
      <c r="AX8" s="10" t="n">
        <v>32.71744376118938</v>
      </c>
      <c r="AY8" s="10">
        <f>AW8-AX8</f>
        <v/>
      </c>
      <c r="AZ8" s="10" t="n">
        <v>38251</v>
      </c>
      <c r="BA8" s="10" t="n">
        <v>59983.5077897634</v>
      </c>
      <c r="BB8" s="11">
        <f>AZ8-BA8</f>
        <v/>
      </c>
      <c r="BC8" s="9" t="n">
        <v>1</v>
      </c>
      <c r="BD8" s="10" t="n">
        <v>0</v>
      </c>
      <c r="BE8" s="10" t="n">
        <v>0</v>
      </c>
      <c r="BF8" s="10" t="n">
        <v>0</v>
      </c>
      <c r="BG8" s="10" t="n">
        <v>1</v>
      </c>
      <c r="BH8" s="10" t="n">
        <v>5.313212587005757</v>
      </c>
      <c r="BI8" s="10">
        <f>BG8-BH8</f>
        <v/>
      </c>
      <c r="BJ8" s="10" t="n">
        <v>0</v>
      </c>
      <c r="BK8" s="10" t="n">
        <v>9294.575461682984</v>
      </c>
      <c r="BL8" s="11">
        <f>BJ8-BK8</f>
        <v/>
      </c>
      <c r="BN8" s="10">
        <f>SUM(J8,T8,AD8,AN8,AX8,BH8)</f>
        <v/>
      </c>
      <c r="BO8" s="10">
        <f>SUM(I8,S8,AC8,AM8,AW8,BG8)</f>
        <v/>
      </c>
      <c r="BP8" s="10">
        <f>BO8-BN8</f>
        <v/>
      </c>
      <c r="BQ8" s="10">
        <f>SUM(M8,W8,AG8,AQ8,BA8,BK8)</f>
        <v/>
      </c>
      <c r="BR8" s="10">
        <f>SUM(L8,V8,AF8,AP8,AZ8,BJ8)</f>
        <v/>
      </c>
      <c r="BS8" s="10">
        <f>BR8-BQ8</f>
        <v/>
      </c>
      <c r="BT8" s="10">
        <f>IFERROR(BR8/31*31,0)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МТ</t>
        </is>
      </c>
      <c r="D9" s="8" t="inlineStr">
        <is>
          <t>Мартынов Андрей Викторович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3.177178370539098</v>
      </c>
      <c r="K9" s="10">
        <f>I9-J9</f>
        <v/>
      </c>
      <c r="L9" s="10" t="n">
        <v>0</v>
      </c>
      <c r="M9" s="10" t="n">
        <v>4767.753319812117</v>
      </c>
      <c r="N9" s="11">
        <f>L9-M9</f>
        <v/>
      </c>
      <c r="O9" s="9" t="n">
        <v>5</v>
      </c>
      <c r="P9" s="10" t="n">
        <v>8</v>
      </c>
      <c r="Q9" s="10" t="n">
        <v>1</v>
      </c>
      <c r="R9" s="10" t="n">
        <v>0</v>
      </c>
      <c r="S9" s="10" t="n">
        <v>14</v>
      </c>
      <c r="T9" s="10" t="n">
        <v>21.57959056589087</v>
      </c>
      <c r="U9" s="10">
        <f>S9-T9</f>
        <v/>
      </c>
      <c r="V9" s="10" t="n">
        <v>16526</v>
      </c>
      <c r="W9" s="10" t="n">
        <v>32980.46298793505</v>
      </c>
      <c r="X9" s="11">
        <f>V9-W9</f>
        <v/>
      </c>
      <c r="Y9" s="9" t="n">
        <v>5</v>
      </c>
      <c r="Z9" s="10" t="n">
        <v>11</v>
      </c>
      <c r="AA9" s="10" t="n">
        <v>0</v>
      </c>
      <c r="AB9" s="10" t="n">
        <v>0</v>
      </c>
      <c r="AC9" s="10" t="n">
        <v>16</v>
      </c>
      <c r="AD9" s="10" t="n">
        <v>21.57959056589087</v>
      </c>
      <c r="AE9" s="10">
        <f>AC9-AD9</f>
        <v/>
      </c>
      <c r="AF9" s="10" t="n">
        <v>20534</v>
      </c>
      <c r="AG9" s="10" t="n">
        <v>32980.46298793505</v>
      </c>
      <c r="AH9" s="11">
        <f>AF9-AG9</f>
        <v/>
      </c>
      <c r="AI9" s="9" t="n">
        <v>4</v>
      </c>
      <c r="AJ9" s="10" t="n">
        <v>11</v>
      </c>
      <c r="AK9" s="10" t="n">
        <v>0</v>
      </c>
      <c r="AL9" s="10" t="n">
        <v>0</v>
      </c>
      <c r="AM9" s="10" t="n">
        <v>15</v>
      </c>
      <c r="AN9" s="10" t="n">
        <v>21.57959056589087</v>
      </c>
      <c r="AO9" s="10">
        <f>AM9-AN9</f>
        <v/>
      </c>
      <c r="AP9" s="10" t="n">
        <v>18782</v>
      </c>
      <c r="AQ9" s="10" t="n">
        <v>32980.46298793505</v>
      </c>
      <c r="AR9" s="11">
        <f>AP9-AQ9</f>
        <v/>
      </c>
      <c r="AS9" s="9" t="n">
        <v>5</v>
      </c>
      <c r="AT9" s="10" t="n">
        <v>11</v>
      </c>
      <c r="AU9" s="10" t="n">
        <v>0</v>
      </c>
      <c r="AV9" s="10" t="n">
        <v>0</v>
      </c>
      <c r="AW9" s="10" t="n">
        <v>16</v>
      </c>
      <c r="AX9" s="10" t="n">
        <v>21.57959056589087</v>
      </c>
      <c r="AY9" s="10">
        <f>AW9-AX9</f>
        <v/>
      </c>
      <c r="AZ9" s="10" t="n">
        <v>20534</v>
      </c>
      <c r="BA9" s="10" t="n">
        <v>32980.46298793505</v>
      </c>
      <c r="BB9" s="11">
        <f>AZ9-BA9</f>
        <v/>
      </c>
      <c r="BC9" s="9" t="n">
        <v>1</v>
      </c>
      <c r="BD9" s="10" t="n">
        <v>0</v>
      </c>
      <c r="BE9" s="10" t="n">
        <v>0</v>
      </c>
      <c r="BF9" s="10" t="n">
        <v>0</v>
      </c>
      <c r="BG9" s="10" t="n">
        <v>1</v>
      </c>
      <c r="BH9" s="10" t="n">
        <v>3.504459365897414</v>
      </c>
      <c r="BI9" s="10">
        <f>BG9-BH9</f>
        <v/>
      </c>
      <c r="BJ9" s="10" t="n">
        <v>1861.5</v>
      </c>
      <c r="BK9" s="10" t="n">
        <v>5110.394728447643</v>
      </c>
      <c r="BL9" s="11">
        <f>BJ9-BK9</f>
        <v/>
      </c>
      <c r="BN9" s="10">
        <f>SUM(J9,T9,AD9,AN9,AX9,BH9)</f>
        <v/>
      </c>
      <c r="BO9" s="10">
        <f>SUM(I9,S9,AC9,AM9,AW9,BG9)</f>
        <v/>
      </c>
      <c r="BP9" s="10">
        <f>BO9-BN9</f>
        <v/>
      </c>
      <c r="BQ9" s="10">
        <f>SUM(M9,W9,AG9,AQ9,BA9,BK9)</f>
        <v/>
      </c>
      <c r="BR9" s="10">
        <f>SUM(L9,V9,AF9,AP9,AZ9,BJ9)</f>
        <v/>
      </c>
      <c r="BS9" s="10">
        <f>BR9-BQ9</f>
        <v/>
      </c>
      <c r="BT9" s="10">
        <f>IFERROR(BR9/31*31,0)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МТ</t>
        </is>
      </c>
      <c r="D10" s="8" t="inlineStr">
        <is>
          <t>Мельников Никита Алексеевич</t>
        </is>
      </c>
      <c r="E10" s="9" t="n">
        <v>2</v>
      </c>
      <c r="F10" s="10" t="n">
        <v>0</v>
      </c>
      <c r="G10" s="10" t="n">
        <v>0</v>
      </c>
      <c r="H10" s="10" t="n">
        <v>0</v>
      </c>
      <c r="I10" s="10" t="n">
        <v>2</v>
      </c>
      <c r="J10" s="10" t="n">
        <v>2.801383079400065</v>
      </c>
      <c r="K10" s="10">
        <f>I10-J10</f>
        <v/>
      </c>
      <c r="L10" s="10" t="n">
        <v>4161</v>
      </c>
      <c r="M10" s="10" t="n">
        <v>3782.596956832604</v>
      </c>
      <c r="N10" s="11">
        <f>L10-M10</f>
        <v/>
      </c>
      <c r="O10" s="9" t="n">
        <v>5</v>
      </c>
      <c r="P10" s="10" t="n">
        <v>0</v>
      </c>
      <c r="Q10" s="10" t="n">
        <v>2</v>
      </c>
      <c r="R10" s="10" t="n">
        <v>0</v>
      </c>
      <c r="S10" s="10" t="n">
        <v>7</v>
      </c>
      <c r="T10" s="10" t="n">
        <v>19.02716587530163</v>
      </c>
      <c r="U10" s="10">
        <f>S10-T10</f>
        <v/>
      </c>
      <c r="V10" s="10" t="n">
        <v>10208.75</v>
      </c>
      <c r="W10" s="10" t="n">
        <v>26165.74108704297</v>
      </c>
      <c r="X10" s="11">
        <f>V10-W10</f>
        <v/>
      </c>
      <c r="Y10" s="9" t="n">
        <v>10</v>
      </c>
      <c r="Z10" s="10" t="n">
        <v>0</v>
      </c>
      <c r="AA10" s="10" t="n">
        <v>2</v>
      </c>
      <c r="AB10" s="10" t="n">
        <v>0</v>
      </c>
      <c r="AC10" s="10" t="n">
        <v>12</v>
      </c>
      <c r="AD10" s="10" t="n">
        <v>19.02716587530163</v>
      </c>
      <c r="AE10" s="10">
        <f>AC10-AD10</f>
        <v/>
      </c>
      <c r="AF10" s="10" t="n">
        <v>20962.5</v>
      </c>
      <c r="AG10" s="10" t="n">
        <v>26165.74108704297</v>
      </c>
      <c r="AH10" s="11">
        <f>AF10-AG10</f>
        <v/>
      </c>
      <c r="AI10" s="9" t="n">
        <v>9</v>
      </c>
      <c r="AJ10" s="10" t="n">
        <v>0</v>
      </c>
      <c r="AK10" s="10" t="n">
        <v>2</v>
      </c>
      <c r="AL10" s="10" t="n">
        <v>0</v>
      </c>
      <c r="AM10" s="10" t="n">
        <v>11</v>
      </c>
      <c r="AN10" s="10" t="n">
        <v>19.02716587530163</v>
      </c>
      <c r="AO10" s="10">
        <f>AM10-AN10</f>
        <v/>
      </c>
      <c r="AP10" s="10" t="n">
        <v>18968.75</v>
      </c>
      <c r="AQ10" s="10" t="n">
        <v>26165.74108704297</v>
      </c>
      <c r="AR10" s="11">
        <f>AP10-AQ10</f>
        <v/>
      </c>
      <c r="AS10" s="9" t="n">
        <v>10</v>
      </c>
      <c r="AT10" s="10" t="n">
        <v>0</v>
      </c>
      <c r="AU10" s="10" t="n">
        <v>1</v>
      </c>
      <c r="AV10" s="10" t="n">
        <v>0</v>
      </c>
      <c r="AW10" s="10" t="n">
        <v>11</v>
      </c>
      <c r="AX10" s="10" t="n">
        <v>19.02716587530163</v>
      </c>
      <c r="AY10" s="10">
        <f>AW10-AX10</f>
        <v/>
      </c>
      <c r="AZ10" s="10" t="n">
        <v>19361.25</v>
      </c>
      <c r="BA10" s="10" t="n">
        <v>26165.74108704297</v>
      </c>
      <c r="BB10" s="11">
        <f>AZ10-BA10</f>
        <v/>
      </c>
      <c r="BC10" s="9" t="n">
        <v>3</v>
      </c>
      <c r="BD10" s="10" t="n">
        <v>0</v>
      </c>
      <c r="BE10" s="10" t="n">
        <v>0</v>
      </c>
      <c r="BF10" s="10" t="n">
        <v>0</v>
      </c>
      <c r="BG10" s="10" t="n">
        <v>3</v>
      </c>
      <c r="BH10" s="10" t="n">
        <v>3.089953419393419</v>
      </c>
      <c r="BI10" s="10">
        <f>BG10-BH10</f>
        <v/>
      </c>
      <c r="BJ10" s="10" t="n">
        <v>4051.5</v>
      </c>
      <c r="BK10" s="10" t="n">
        <v>4054.438694995485</v>
      </c>
      <c r="BL10" s="11">
        <f>BJ10-BK10</f>
        <v/>
      </c>
      <c r="BN10" s="10">
        <f>SUM(J10,T10,AD10,AN10,AX10,BH10)</f>
        <v/>
      </c>
      <c r="BO10" s="10">
        <f>SUM(I10,S10,AC10,AM10,AW10,BG10)</f>
        <v/>
      </c>
      <c r="BP10" s="10">
        <f>BO10-BN10</f>
        <v/>
      </c>
      <c r="BQ10" s="10">
        <f>SUM(M10,W10,AG10,AQ10,BA10,BK10)</f>
        <v/>
      </c>
      <c r="BR10" s="10">
        <f>SUM(L10,V10,AF10,AP10,AZ10,BJ10)</f>
        <v/>
      </c>
      <c r="BS10" s="10">
        <f>BR10-BQ10</f>
        <v/>
      </c>
      <c r="BT10" s="10">
        <f>IFERROR(BR10/31*31,0)</f>
        <v/>
      </c>
    </row>
    <row r="11">
      <c r="A11" s="8" t="n">
        <v>6</v>
      </c>
      <c r="B11" s="8" t="inlineStr">
        <is>
          <t>2026-03-01</t>
        </is>
      </c>
      <c r="C11" s="8" t="inlineStr">
        <is>
          <t>ПТ</t>
        </is>
      </c>
      <c r="D11" s="8" t="inlineStr">
        <is>
          <t>Перевалова Анастасия Владимировна</t>
        </is>
      </c>
      <c r="E11" s="9" t="n">
        <v>0</v>
      </c>
      <c r="F11" s="10" t="n">
        <v>0</v>
      </c>
      <c r="G11" s="10" t="n">
        <v>0</v>
      </c>
      <c r="H11" s="10" t="n">
        <v>0</v>
      </c>
      <c r="I11" s="10" t="n">
        <v>0</v>
      </c>
      <c r="J11" s="10" t="n">
        <v>0.8199169988487993</v>
      </c>
      <c r="K11" s="10">
        <f>I11-J11</f>
        <v/>
      </c>
      <c r="L11" s="10" t="n">
        <v>0</v>
      </c>
      <c r="M11" s="10" t="n">
        <v>1391.995680114398</v>
      </c>
      <c r="N11" s="11">
        <f>L11-M11</f>
        <v/>
      </c>
      <c r="O11" s="9" t="n">
        <v>0</v>
      </c>
      <c r="P11" s="10" t="n">
        <v>0</v>
      </c>
      <c r="Q11" s="10" t="n">
        <v>0</v>
      </c>
      <c r="R11" s="10" t="n">
        <v>0</v>
      </c>
      <c r="S11" s="10" t="n">
        <v>0</v>
      </c>
      <c r="T11" s="10" t="n">
        <v>5.568926597649257</v>
      </c>
      <c r="U11" s="10">
        <f>S11-T11</f>
        <v/>
      </c>
      <c r="V11" s="10" t="n">
        <v>0</v>
      </c>
      <c r="W11" s="10" t="n">
        <v>9628.992720031814</v>
      </c>
      <c r="X11" s="11">
        <f>V11-W11</f>
        <v/>
      </c>
      <c r="Y11" s="9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5.568926597649257</v>
      </c>
      <c r="AE11" s="10">
        <f>AC11-AD11</f>
        <v/>
      </c>
      <c r="AF11" s="10" t="n">
        <v>0</v>
      </c>
      <c r="AG11" s="10" t="n">
        <v>9628.992720031814</v>
      </c>
      <c r="AH11" s="11">
        <f>AF11-AG11</f>
        <v/>
      </c>
      <c r="AI11" s="9" t="n">
        <v>2</v>
      </c>
      <c r="AJ11" s="10" t="n">
        <v>0</v>
      </c>
      <c r="AK11" s="10" t="n">
        <v>0</v>
      </c>
      <c r="AL11" s="10" t="n">
        <v>0</v>
      </c>
      <c r="AM11" s="10" t="n">
        <v>2</v>
      </c>
      <c r="AN11" s="10" t="n">
        <v>5.568926597649257</v>
      </c>
      <c r="AO11" s="10">
        <f>AM11-AN11</f>
        <v/>
      </c>
      <c r="AP11" s="10" t="n">
        <v>3455</v>
      </c>
      <c r="AQ11" s="10" t="n">
        <v>9628.992720031814</v>
      </c>
      <c r="AR11" s="11">
        <f>AP11-AQ11</f>
        <v/>
      </c>
      <c r="AS11" s="9" t="n">
        <v>5</v>
      </c>
      <c r="AT11" s="10" t="n">
        <v>0</v>
      </c>
      <c r="AU11" s="10" t="n">
        <v>1</v>
      </c>
      <c r="AV11" s="10" t="n">
        <v>0</v>
      </c>
      <c r="AW11" s="10" t="n">
        <v>6</v>
      </c>
      <c r="AX11" s="10" t="n">
        <v>5.568926597649257</v>
      </c>
      <c r="AY11" s="10">
        <f>AW11-AX11</f>
        <v/>
      </c>
      <c r="AZ11" s="10" t="n">
        <v>8410.5</v>
      </c>
      <c r="BA11" s="10" t="n">
        <v>9628.992720031814</v>
      </c>
      <c r="BB11" s="11">
        <f>AZ11-BA11</f>
        <v/>
      </c>
      <c r="BC11" s="9" t="n">
        <v>1</v>
      </c>
      <c r="BD11" s="10" t="n">
        <v>0</v>
      </c>
      <c r="BE11" s="10" t="n">
        <v>1</v>
      </c>
      <c r="BF11" s="10" t="n">
        <v>0</v>
      </c>
      <c r="BG11" s="10" t="n">
        <v>2</v>
      </c>
      <c r="BH11" s="10" t="n">
        <v>0.9043766105541713</v>
      </c>
      <c r="BI11" s="10">
        <f>BG11-BH11</f>
        <v/>
      </c>
      <c r="BJ11" s="10" t="n">
        <v>1606.5</v>
      </c>
      <c r="BK11" s="10" t="n">
        <v>1492.033439758339</v>
      </c>
      <c r="BL11" s="11">
        <f>BJ11-BK11</f>
        <v/>
      </c>
      <c r="BN11" s="10">
        <f>SUM(J11,T11,AD11,AN11,AX11,BH11)</f>
        <v/>
      </c>
      <c r="BO11" s="10">
        <f>SUM(I11,S11,AC11,AM11,AW11,BG11)</f>
        <v/>
      </c>
      <c r="BP11" s="10">
        <f>BO11-BN11</f>
        <v/>
      </c>
      <c r="BQ11" s="10">
        <f>SUM(M11,W11,AG11,AQ11,BA11,BK11)</f>
        <v/>
      </c>
      <c r="BR11" s="10">
        <f>SUM(L11,V11,AF11,AP11,AZ11,BJ11)</f>
        <v/>
      </c>
      <c r="BS11" s="10">
        <f>BR11-BQ11</f>
        <v/>
      </c>
      <c r="BT11" s="10">
        <f>IFERROR(BR11/31*31,0)</f>
        <v/>
      </c>
    </row>
    <row r="12">
      <c r="A12" s="8" t="n">
        <v>7</v>
      </c>
      <c r="B12" s="8" t="inlineStr">
        <is>
          <t>2026-03-01</t>
        </is>
      </c>
      <c r="C12" s="8" t="inlineStr">
        <is>
          <t>ПТ</t>
        </is>
      </c>
      <c r="D12" s="8" t="inlineStr">
        <is>
          <t>Рябинина Полина Евгеньевна</t>
        </is>
      </c>
      <c r="E12" s="9" t="n">
        <v>0</v>
      </c>
      <c r="F12" s="10" t="n">
        <v>0</v>
      </c>
      <c r="G12" s="10" t="n">
        <v>0</v>
      </c>
      <c r="H12" s="10" t="n">
        <v>0</v>
      </c>
      <c r="I12" s="10" t="n">
        <v>0</v>
      </c>
      <c r="J12" s="10" t="n">
        <v>2.152282121978098</v>
      </c>
      <c r="K12" s="10">
        <f>I12-J12</f>
        <v/>
      </c>
      <c r="L12" s="10" t="n">
        <v>0</v>
      </c>
      <c r="M12" s="10" t="n">
        <v>3073.149883151111</v>
      </c>
      <c r="N12" s="11">
        <f>L12-M12</f>
        <v/>
      </c>
      <c r="O12" s="9" t="n">
        <v>0</v>
      </c>
      <c r="P12" s="10" t="n">
        <v>0</v>
      </c>
      <c r="Q12" s="10" t="n">
        <v>0</v>
      </c>
      <c r="R12" s="10" t="n">
        <v>0</v>
      </c>
      <c r="S12" s="10" t="n">
        <v>0</v>
      </c>
      <c r="T12" s="10" t="n">
        <v>14.6184323188293</v>
      </c>
      <c r="U12" s="10">
        <f>S12-T12</f>
        <v/>
      </c>
      <c r="V12" s="10" t="n">
        <v>0</v>
      </c>
      <c r="W12" s="10" t="n">
        <v>21258.2109809398</v>
      </c>
      <c r="X12" s="11">
        <f>V12-W12</f>
        <v/>
      </c>
      <c r="Y12" s="9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14.6184323188293</v>
      </c>
      <c r="AE12" s="10">
        <f>AC12-AD12</f>
        <v/>
      </c>
      <c r="AF12" s="10" t="n">
        <v>0</v>
      </c>
      <c r="AG12" s="10" t="n">
        <v>21258.2109809398</v>
      </c>
      <c r="AH12" s="11">
        <f>AF12-AG12</f>
        <v/>
      </c>
      <c r="AI12" s="9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14.6184323188293</v>
      </c>
      <c r="AO12" s="10">
        <f>AM12-AN12</f>
        <v/>
      </c>
      <c r="AP12" s="10" t="n">
        <v>0</v>
      </c>
      <c r="AQ12" s="10" t="n">
        <v>21258.2109809398</v>
      </c>
      <c r="AR12" s="11">
        <f>AP12-AQ12</f>
        <v/>
      </c>
      <c r="AS12" s="9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14.6184323188293</v>
      </c>
      <c r="AY12" s="10">
        <f>AW12-AX12</f>
        <v/>
      </c>
      <c r="AZ12" s="10" t="n">
        <v>0</v>
      </c>
      <c r="BA12" s="10" t="n">
        <v>21258.2109809398</v>
      </c>
      <c r="BB12" s="11">
        <f>AZ12-BA12</f>
        <v/>
      </c>
      <c r="BC12" s="9" t="n">
        <v>0</v>
      </c>
      <c r="BD12" s="10" t="n">
        <v>0</v>
      </c>
      <c r="BE12" s="10" t="n">
        <v>0</v>
      </c>
      <c r="BF12" s="10" t="n">
        <v>0</v>
      </c>
      <c r="BG12" s="10" t="n">
        <v>0</v>
      </c>
      <c r="BH12" s="10" t="n">
        <v>2.3739886027047</v>
      </c>
      <c r="BI12" s="10">
        <f>BG12-BH12</f>
        <v/>
      </c>
      <c r="BJ12" s="10" t="n">
        <v>0</v>
      </c>
      <c r="BK12" s="10" t="n">
        <v>3294.006193089665</v>
      </c>
      <c r="BL12" s="11">
        <f>BJ12-BK12</f>
        <v/>
      </c>
      <c r="BN12" s="10">
        <f>SUM(J12,T12,AD12,AN12,AX12,BH12)</f>
        <v/>
      </c>
      <c r="BO12" s="10">
        <f>SUM(I12,S12,AC12,AM12,AW12,BG12)</f>
        <v/>
      </c>
      <c r="BP12" s="10">
        <f>BO12-BN12</f>
        <v/>
      </c>
      <c r="BQ12" s="10">
        <f>SUM(M12,W12,AG12,AQ12,BA12,BK12)</f>
        <v/>
      </c>
      <c r="BR12" s="10">
        <f>SUM(L12,V12,AF12,AP12,AZ12,BJ12)</f>
        <v/>
      </c>
      <c r="BS12" s="10">
        <f>BR12-BQ12</f>
        <v/>
      </c>
      <c r="BT12" s="10">
        <f>IFERROR(BR12/31*31,0)</f>
        <v/>
      </c>
    </row>
    <row r="13">
      <c r="A13" s="8" t="n">
        <v>8</v>
      </c>
      <c r="B13" s="8" t="inlineStr">
        <is>
          <t>2026-03-01</t>
        </is>
      </c>
      <c r="C13" s="8" t="inlineStr">
        <is>
          <t>ПТ</t>
        </is>
      </c>
      <c r="D13" s="8" t="inlineStr">
        <is>
          <t>Черных Данила Русланович</t>
        </is>
      </c>
      <c r="E13" s="9" t="n">
        <v>0</v>
      </c>
      <c r="F13" s="10" t="n">
        <v>0</v>
      </c>
      <c r="G13" s="10" t="n">
        <v>0</v>
      </c>
      <c r="H13" s="10" t="n">
        <v>0</v>
      </c>
      <c r="I13" s="10" t="n">
        <v>0</v>
      </c>
      <c r="J13" s="10" t="n">
        <v>4.133748202529364</v>
      </c>
      <c r="K13" s="10">
        <f>I13-J13</f>
        <v/>
      </c>
      <c r="L13" s="10" t="n">
        <v>0</v>
      </c>
      <c r="M13" s="10" t="n">
        <v>5981.546654404624</v>
      </c>
      <c r="N13" s="11">
        <f>L13-M13</f>
        <v/>
      </c>
      <c r="O13" s="9" t="n">
        <v>14</v>
      </c>
      <c r="P13" s="10" t="n">
        <v>4</v>
      </c>
      <c r="Q13" s="10" t="n">
        <v>0</v>
      </c>
      <c r="R13" s="10" t="n">
        <v>0</v>
      </c>
      <c r="S13" s="10" t="n">
        <v>18</v>
      </c>
      <c r="T13" s="10" t="n">
        <v>28.07667159648167</v>
      </c>
      <c r="U13" s="10">
        <f>S13-T13</f>
        <v/>
      </c>
      <c r="V13" s="10" t="n">
        <v>28707.84</v>
      </c>
      <c r="W13" s="10" t="n">
        <v>41376.75857231062</v>
      </c>
      <c r="X13" s="11">
        <f>V13-W13</f>
        <v/>
      </c>
      <c r="Y13" s="9" t="n">
        <v>12</v>
      </c>
      <c r="Z13" s="10" t="n">
        <v>8</v>
      </c>
      <c r="AA13" s="10" t="n">
        <v>0</v>
      </c>
      <c r="AB13" s="10" t="n">
        <v>0</v>
      </c>
      <c r="AC13" s="10" t="n">
        <v>20</v>
      </c>
      <c r="AD13" s="10" t="n">
        <v>28.07667159648167</v>
      </c>
      <c r="AE13" s="10">
        <f>AC13-AD13</f>
        <v/>
      </c>
      <c r="AF13" s="10" t="n">
        <v>27900.33</v>
      </c>
      <c r="AG13" s="10" t="n">
        <v>41376.75857231062</v>
      </c>
      <c r="AH13" s="11">
        <f>AF13-AG13</f>
        <v/>
      </c>
      <c r="AI13" s="9" t="n">
        <v>12</v>
      </c>
      <c r="AJ13" s="10" t="n">
        <v>10</v>
      </c>
      <c r="AK13" s="10" t="n">
        <v>0</v>
      </c>
      <c r="AL13" s="10" t="n">
        <v>0</v>
      </c>
      <c r="AM13" s="10" t="n">
        <v>22</v>
      </c>
      <c r="AN13" s="10" t="n">
        <v>28.07667159648167</v>
      </c>
      <c r="AO13" s="10">
        <f>AM13-AN13</f>
        <v/>
      </c>
      <c r="AP13" s="10" t="n">
        <v>29054.83</v>
      </c>
      <c r="AQ13" s="10" t="n">
        <v>41376.75857231062</v>
      </c>
      <c r="AR13" s="11">
        <f>AP13-AQ13</f>
        <v/>
      </c>
      <c r="AS13" s="9" t="n">
        <v>10</v>
      </c>
      <c r="AT13" s="10" t="n">
        <v>6</v>
      </c>
      <c r="AU13" s="10" t="n">
        <v>0</v>
      </c>
      <c r="AV13" s="10" t="n">
        <v>0</v>
      </c>
      <c r="AW13" s="10" t="n">
        <v>16</v>
      </c>
      <c r="AX13" s="10" t="n">
        <v>28.07667159648167</v>
      </c>
      <c r="AY13" s="10">
        <f>AW13-AX13</f>
        <v/>
      </c>
      <c r="AZ13" s="10" t="n">
        <v>23715.33</v>
      </c>
      <c r="BA13" s="10" t="n">
        <v>41376.75857231062</v>
      </c>
      <c r="BB13" s="11">
        <f>AZ13-BA13</f>
        <v/>
      </c>
      <c r="BC13" s="9" t="n">
        <v>3</v>
      </c>
      <c r="BD13" s="10" t="n">
        <v>0</v>
      </c>
      <c r="BE13" s="10" t="n">
        <v>0</v>
      </c>
      <c r="BF13" s="10" t="n">
        <v>0</v>
      </c>
      <c r="BG13" s="10" t="n">
        <v>3</v>
      </c>
      <c r="BH13" s="10" t="n">
        <v>4.559565411543947</v>
      </c>
      <c r="BI13" s="10">
        <f>BG13-BH13</f>
        <v/>
      </c>
      <c r="BJ13" s="10" t="n">
        <v>6111.67</v>
      </c>
      <c r="BK13" s="10" t="n">
        <v>6411.419056352861</v>
      </c>
      <c r="BL13" s="11">
        <f>BJ13-BK13</f>
        <v/>
      </c>
      <c r="BN13" s="10">
        <f>SUM(J13,T13,AD13,AN13,AX13,BH13)</f>
        <v/>
      </c>
      <c r="BO13" s="10">
        <f>SUM(I13,S13,AC13,AM13,AW13,BG13)</f>
        <v/>
      </c>
      <c r="BP13" s="10">
        <f>BO13-BN13</f>
        <v/>
      </c>
      <c r="BQ13" s="10">
        <f>SUM(M13,W13,AG13,AQ13,BA13,BK13)</f>
        <v/>
      </c>
      <c r="BR13" s="10">
        <f>SUM(L13,V13,AF13,AP13,AZ13,BJ13)</f>
        <v/>
      </c>
      <c r="BS13" s="10">
        <f>BR13-BQ13</f>
        <v/>
      </c>
      <c r="BT13" s="10">
        <f>IFERROR(BR13/31*31,0)</f>
        <v/>
      </c>
    </row>
    <row r="14">
      <c r="A14" s="8" t="n">
        <v>9</v>
      </c>
      <c r="B14" s="8" t="inlineStr">
        <is>
          <t>2026-03-01</t>
        </is>
      </c>
      <c r="C14" s="8" t="inlineStr">
        <is>
          <t>ПТ</t>
        </is>
      </c>
      <c r="D14" s="8" t="inlineStr">
        <is>
          <t>Юркова Маргарита Вадимовна</t>
        </is>
      </c>
      <c r="E14" s="9" t="n">
        <v>2</v>
      </c>
      <c r="F14" s="10" t="n">
        <v>0</v>
      </c>
      <c r="G14" s="10" t="n">
        <v>0</v>
      </c>
      <c r="H14" s="10" t="n">
        <v>0</v>
      </c>
      <c r="I14" s="10" t="n">
        <v>2</v>
      </c>
      <c r="J14" s="10" t="n">
        <v>0.9565698319902659</v>
      </c>
      <c r="K14" s="10">
        <f>I14-J14</f>
        <v/>
      </c>
      <c r="L14" s="10" t="n">
        <v>3307.5</v>
      </c>
      <c r="M14" s="10" t="n">
        <v>1277.677194307902</v>
      </c>
      <c r="N14" s="11">
        <f>L14-M14</f>
        <v/>
      </c>
      <c r="O14" s="9" t="n">
        <v>5</v>
      </c>
      <c r="P14" s="10" t="n">
        <v>1</v>
      </c>
      <c r="Q14" s="10" t="n">
        <v>0</v>
      </c>
      <c r="R14" s="10" t="n">
        <v>0</v>
      </c>
      <c r="S14" s="10" t="n">
        <v>6</v>
      </c>
      <c r="T14" s="10" t="n">
        <v>6.497081030590799</v>
      </c>
      <c r="U14" s="10">
        <f>S14-T14</f>
        <v/>
      </c>
      <c r="V14" s="10" t="n">
        <v>9053.5</v>
      </c>
      <c r="W14" s="10" t="n">
        <v>8838.205878290071</v>
      </c>
      <c r="X14" s="11">
        <f>V14-W14</f>
        <v/>
      </c>
      <c r="Y14" s="9" t="n">
        <v>5</v>
      </c>
      <c r="Z14" s="10" t="n">
        <v>2</v>
      </c>
      <c r="AA14" s="10" t="n">
        <v>1</v>
      </c>
      <c r="AB14" s="10" t="n">
        <v>0</v>
      </c>
      <c r="AC14" s="10" t="n">
        <v>8</v>
      </c>
      <c r="AD14" s="10" t="n">
        <v>6.497081030590799</v>
      </c>
      <c r="AE14" s="10">
        <f>AC14-AD14</f>
        <v/>
      </c>
      <c r="AF14" s="10" t="n">
        <v>9803.5</v>
      </c>
      <c r="AG14" s="10" t="n">
        <v>8838.205878290071</v>
      </c>
      <c r="AH14" s="11">
        <f>AF14-AG14</f>
        <v/>
      </c>
      <c r="AI14" s="9" t="n">
        <v>4</v>
      </c>
      <c r="AJ14" s="10" t="n">
        <v>3</v>
      </c>
      <c r="AK14" s="10" t="n">
        <v>1</v>
      </c>
      <c r="AL14" s="10" t="n">
        <v>0</v>
      </c>
      <c r="AM14" s="10" t="n">
        <v>8</v>
      </c>
      <c r="AN14" s="10" t="n">
        <v>6.497081030590799</v>
      </c>
      <c r="AO14" s="10">
        <f>AM14-AN14</f>
        <v/>
      </c>
      <c r="AP14" s="10" t="n">
        <v>9497.5</v>
      </c>
      <c r="AQ14" s="10" t="n">
        <v>8838.205878290071</v>
      </c>
      <c r="AR14" s="11">
        <f>AP14-AQ14</f>
        <v/>
      </c>
      <c r="AS14" s="9" t="n">
        <v>5</v>
      </c>
      <c r="AT14" s="10" t="n">
        <v>2</v>
      </c>
      <c r="AU14" s="10" t="n">
        <v>1</v>
      </c>
      <c r="AV14" s="10" t="n">
        <v>0</v>
      </c>
      <c r="AW14" s="10" t="n">
        <v>8</v>
      </c>
      <c r="AX14" s="10" t="n">
        <v>6.497081030590799</v>
      </c>
      <c r="AY14" s="10">
        <f>AW14-AX14</f>
        <v/>
      </c>
      <c r="AZ14" s="10" t="n">
        <v>10452</v>
      </c>
      <c r="BA14" s="10" t="n">
        <v>8838.205878290071</v>
      </c>
      <c r="BB14" s="11">
        <f>AZ14-BA14</f>
        <v/>
      </c>
      <c r="BC14" s="9" t="n">
        <v>0</v>
      </c>
      <c r="BD14" s="10" t="n">
        <v>1</v>
      </c>
      <c r="BE14" s="10" t="n">
        <v>1</v>
      </c>
      <c r="BF14" s="10" t="n">
        <v>0</v>
      </c>
      <c r="BG14" s="10" t="n">
        <v>2</v>
      </c>
      <c r="BH14" s="10" t="n">
        <v>1.055106045646533</v>
      </c>
      <c r="BI14" s="10">
        <f>BG14-BH14</f>
        <v/>
      </c>
      <c r="BJ14" s="10" t="n">
        <v>1030</v>
      </c>
      <c r="BK14" s="10" t="n">
        <v>1369.499292531808</v>
      </c>
      <c r="BL14" s="11">
        <f>BJ14-BK14</f>
        <v/>
      </c>
      <c r="BN14" s="10">
        <f>SUM(J14,T14,AD14,AN14,AX14,BH14)</f>
        <v/>
      </c>
      <c r="BO14" s="10">
        <f>SUM(I14,S14,AC14,AM14,AW14,BG14)</f>
        <v/>
      </c>
      <c r="BP14" s="10">
        <f>BO14-BN14</f>
        <v/>
      </c>
      <c r="BQ14" s="10">
        <f>SUM(M14,W14,AG14,AQ14,BA14,BK14)</f>
        <v/>
      </c>
      <c r="BR14" s="10">
        <f>SUM(L14,V14,AF14,AP14,AZ14,BJ14)</f>
        <v/>
      </c>
      <c r="BS14" s="10">
        <f>BR14-BQ14</f>
        <v/>
      </c>
      <c r="BT14" s="10">
        <f>IFERROR(BR14/31*31,0)</f>
        <v/>
      </c>
    </row>
    <row r="15">
      <c r="A15" s="7" t="n"/>
      <c r="B15" s="7" t="n"/>
      <c r="C15" s="7" t="n"/>
      <c r="D15" s="7" t="inlineStr">
        <is>
          <t>Итого ТРЕНАЖЕРНЫЙ ЗАЛ</t>
        </is>
      </c>
      <c r="E15" s="12">
        <f>SUM(E6:E14)</f>
        <v/>
      </c>
      <c r="F15" s="13">
        <f>SUM(F6:F14)</f>
        <v/>
      </c>
      <c r="G15" s="13">
        <f>SUM(G6:G14)</f>
        <v/>
      </c>
      <c r="H15" s="13">
        <f>SUM(H6:H14)</f>
        <v/>
      </c>
      <c r="I15" s="13">
        <f>SUM(I6:I14)</f>
        <v/>
      </c>
      <c r="J15" s="13">
        <f>SUM(J6:J14)</f>
        <v/>
      </c>
      <c r="K15" s="13">
        <f>SUM(K6:K14)</f>
        <v/>
      </c>
      <c r="L15" s="13">
        <f>SUM(L6:L14)</f>
        <v/>
      </c>
      <c r="M15" s="13">
        <f>SUM(M6:M14)</f>
        <v/>
      </c>
      <c r="N15" s="14">
        <f>SUM(N6:N14)</f>
        <v/>
      </c>
      <c r="O15" s="12">
        <f>SUM(O6:O14)</f>
        <v/>
      </c>
      <c r="P15" s="13">
        <f>SUM(P6:P14)</f>
        <v/>
      </c>
      <c r="Q15" s="13">
        <f>SUM(Q6:Q14)</f>
        <v/>
      </c>
      <c r="R15" s="13">
        <f>SUM(R6:R14)</f>
        <v/>
      </c>
      <c r="S15" s="13">
        <f>SUM(S6:S14)</f>
        <v/>
      </c>
      <c r="T15" s="13">
        <f>SUM(T6:T14)</f>
        <v/>
      </c>
      <c r="U15" s="13">
        <f>SUM(U6:U14)</f>
        <v/>
      </c>
      <c r="V15" s="13">
        <f>SUM(V6:V14)</f>
        <v/>
      </c>
      <c r="W15" s="13">
        <f>SUM(W6:W14)</f>
        <v/>
      </c>
      <c r="X15" s="14">
        <f>SUM(X6:X14)</f>
        <v/>
      </c>
      <c r="Y15" s="12">
        <f>SUM(Y6:Y14)</f>
        <v/>
      </c>
      <c r="Z15" s="13">
        <f>SUM(Z6:Z14)</f>
        <v/>
      </c>
      <c r="AA15" s="13">
        <f>SUM(AA6:AA14)</f>
        <v/>
      </c>
      <c r="AB15" s="13">
        <f>SUM(AB6:AB14)</f>
        <v/>
      </c>
      <c r="AC15" s="13">
        <f>SUM(AC6:AC14)</f>
        <v/>
      </c>
      <c r="AD15" s="13">
        <f>SUM(AD6:AD14)</f>
        <v/>
      </c>
      <c r="AE15" s="13">
        <f>SUM(AE6:AE14)</f>
        <v/>
      </c>
      <c r="AF15" s="13">
        <f>SUM(AF6:AF14)</f>
        <v/>
      </c>
      <c r="AG15" s="13">
        <f>SUM(AG6:AG14)</f>
        <v/>
      </c>
      <c r="AH15" s="14">
        <f>SUM(AH6:AH14)</f>
        <v/>
      </c>
      <c r="AI15" s="12">
        <f>SUM(AI6:AI14)</f>
        <v/>
      </c>
      <c r="AJ15" s="13">
        <f>SUM(AJ6:AJ14)</f>
        <v/>
      </c>
      <c r="AK15" s="13">
        <f>SUM(AK6:AK14)</f>
        <v/>
      </c>
      <c r="AL15" s="13">
        <f>SUM(AL6:AL14)</f>
        <v/>
      </c>
      <c r="AM15" s="13">
        <f>SUM(AM6:AM14)</f>
        <v/>
      </c>
      <c r="AN15" s="13">
        <f>SUM(AN6:AN14)</f>
        <v/>
      </c>
      <c r="AO15" s="13">
        <f>SUM(AO6:AO14)</f>
        <v/>
      </c>
      <c r="AP15" s="13">
        <f>SUM(AP6:AP14)</f>
        <v/>
      </c>
      <c r="AQ15" s="13">
        <f>SUM(AQ6:AQ14)</f>
        <v/>
      </c>
      <c r="AR15" s="14">
        <f>SUM(AR6:AR14)</f>
        <v/>
      </c>
      <c r="AS15" s="12">
        <f>SUM(AS6:AS14)</f>
        <v/>
      </c>
      <c r="AT15" s="13">
        <f>SUM(AT6:AT14)</f>
        <v/>
      </c>
      <c r="AU15" s="13">
        <f>SUM(AU6:AU14)</f>
        <v/>
      </c>
      <c r="AV15" s="13">
        <f>SUM(AV6:AV14)</f>
        <v/>
      </c>
      <c r="AW15" s="13">
        <f>SUM(AW6:AW14)</f>
        <v/>
      </c>
      <c r="AX15" s="13">
        <f>SUM(AX6:AX14)</f>
        <v/>
      </c>
      <c r="AY15" s="13">
        <f>SUM(AY6:AY14)</f>
        <v/>
      </c>
      <c r="AZ15" s="13">
        <f>SUM(AZ6:AZ14)</f>
        <v/>
      </c>
      <c r="BA15" s="13">
        <f>SUM(BA6:BA14)</f>
        <v/>
      </c>
      <c r="BB15" s="14">
        <f>SUM(BB6:BB14)</f>
        <v/>
      </c>
      <c r="BC15" s="12">
        <f>SUM(BC6:BC14)</f>
        <v/>
      </c>
      <c r="BD15" s="13">
        <f>SUM(BD6:BD14)</f>
        <v/>
      </c>
      <c r="BE15" s="13">
        <f>SUM(BE6:BE14)</f>
        <v/>
      </c>
      <c r="BF15" s="13">
        <f>SUM(BF6:BF14)</f>
        <v/>
      </c>
      <c r="BG15" s="13">
        <f>SUM(BG6:BG14)</f>
        <v/>
      </c>
      <c r="BH15" s="13">
        <f>SUM(BH6:BH14)</f>
        <v/>
      </c>
      <c r="BI15" s="13">
        <f>SUM(BI6:BI14)</f>
        <v/>
      </c>
      <c r="BJ15" s="13">
        <f>SUM(BJ6:BJ14)</f>
        <v/>
      </c>
      <c r="BK15" s="13">
        <f>SUM(BK6:BK14)</f>
        <v/>
      </c>
      <c r="BL15" s="14">
        <f>SUM(BL6:BL14)</f>
        <v/>
      </c>
      <c r="BM15" s="7">
        <f>SUM(BM6:BM14)</f>
        <v/>
      </c>
      <c r="BN15" s="13">
        <f>SUM(BN6:BN14)</f>
        <v/>
      </c>
      <c r="BO15" s="13">
        <f>SUM(BO6:BO14)</f>
        <v/>
      </c>
      <c r="BP15" s="13">
        <f>BO15-BN15</f>
        <v/>
      </c>
      <c r="BQ15" s="13">
        <f>SUM(BQ6:BQ14)</f>
        <v/>
      </c>
      <c r="BR15" s="13">
        <f>SUM(BR6:BR14)</f>
        <v/>
      </c>
      <c r="BS15" s="13">
        <f>BR15-BQ15</f>
        <v/>
      </c>
      <c r="BT15" s="13">
        <f>IFERROR(BR15/31*31,0)</f>
        <v/>
      </c>
    </row>
    <row r="17">
      <c r="A17" s="7" t="n"/>
      <c r="B17" s="7" t="n"/>
      <c r="C17" s="7" t="n"/>
      <c r="D17" s="7" t="inlineStr">
        <is>
          <t>ГРУППОВЫЕ ПРОГРАММЫ</t>
        </is>
      </c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  <c r="AA17" s="7" t="n"/>
      <c r="AB17" s="7" t="n"/>
      <c r="AC17" s="7" t="n"/>
      <c r="AD17" s="7" t="n"/>
      <c r="AE17" s="7" t="n"/>
      <c r="AF17" s="7" t="n"/>
      <c r="AG17" s="7" t="n"/>
      <c r="AH17" s="7" t="n"/>
      <c r="AI17" s="7" t="n"/>
      <c r="AJ17" s="7" t="n"/>
      <c r="AK17" s="7" t="n"/>
      <c r="AL17" s="7" t="n"/>
      <c r="AM17" s="7" t="n"/>
      <c r="AN17" s="7" t="n"/>
      <c r="AO17" s="7" t="n"/>
      <c r="AP17" s="7" t="n"/>
      <c r="AQ17" s="7" t="n"/>
      <c r="AR17" s="7" t="n"/>
      <c r="AS17" s="7" t="n"/>
      <c r="AT17" s="7" t="n"/>
      <c r="AU17" s="7" t="n"/>
      <c r="AV17" s="7" t="n"/>
      <c r="AW17" s="7" t="n"/>
      <c r="AX17" s="7" t="n"/>
      <c r="AY17" s="7" t="n"/>
      <c r="AZ17" s="7" t="n"/>
      <c r="BA17" s="7" t="n"/>
      <c r="BB17" s="7" t="n"/>
      <c r="BC17" s="7" t="n"/>
      <c r="BD17" s="7" t="n"/>
      <c r="BE17" s="7" t="n"/>
      <c r="BF17" s="7" t="n"/>
      <c r="BG17" s="7" t="n"/>
      <c r="BH17" s="7" t="n"/>
      <c r="BI17" s="7" t="n"/>
      <c r="BJ17" s="7" t="n"/>
      <c r="BK17" s="7" t="n"/>
      <c r="BL17" s="7" t="n"/>
      <c r="BM17" s="7" t="n"/>
      <c r="BN17" s="7" t="n"/>
      <c r="BO17" s="7" t="n"/>
      <c r="BP17" s="7" t="n"/>
      <c r="BQ17" s="7" t="n"/>
      <c r="BR17" s="7" t="n"/>
      <c r="BS17" s="7" t="n"/>
      <c r="BT17" s="7" t="n"/>
    </row>
    <row r="18">
      <c r="A18" s="8" t="n">
        <v>10</v>
      </c>
      <c r="B18" s="8" t="inlineStr">
        <is>
          <t>2026-03-01</t>
        </is>
      </c>
      <c r="C18" s="8" t="inlineStr">
        <is>
          <t>ПТ</t>
        </is>
      </c>
      <c r="D18" s="8" t="inlineStr">
        <is>
          <t>Арнст Марина Николаевна</t>
        </is>
      </c>
      <c r="E18" s="9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0.1024896248560999</v>
      </c>
      <c r="K18" s="10">
        <f>I18-J18</f>
        <v/>
      </c>
      <c r="L18" s="10" t="n">
        <v>0</v>
      </c>
      <c r="M18" s="10" t="n">
        <v>161.3908034915244</v>
      </c>
      <c r="N18" s="11">
        <f>L18-M18</f>
        <v/>
      </c>
      <c r="O18" s="9" t="n">
        <v>2</v>
      </c>
      <c r="P18" s="10" t="n">
        <v>2</v>
      </c>
      <c r="Q18" s="10" t="n">
        <v>0</v>
      </c>
      <c r="R18" s="10" t="n">
        <v>0</v>
      </c>
      <c r="S18" s="10" t="n">
        <v>4</v>
      </c>
      <c r="T18" s="10" t="n">
        <v>0.6961158247061571</v>
      </c>
      <c r="U18" s="10">
        <f>S18-T18</f>
        <v/>
      </c>
      <c r="V18" s="10" t="n">
        <v>4884</v>
      </c>
      <c r="W18" s="10" t="n">
        <v>1116.404953047167</v>
      </c>
      <c r="X18" s="11">
        <f>V18-W18</f>
        <v/>
      </c>
      <c r="Y18" s="9" t="n">
        <v>3</v>
      </c>
      <c r="Z18" s="10" t="n">
        <v>3</v>
      </c>
      <c r="AA18" s="10" t="n">
        <v>0</v>
      </c>
      <c r="AB18" s="10" t="n">
        <v>0</v>
      </c>
      <c r="AC18" s="10" t="n">
        <v>6</v>
      </c>
      <c r="AD18" s="10" t="n">
        <v>0.6961158247061571</v>
      </c>
      <c r="AE18" s="10">
        <f>AC18-AD18</f>
        <v/>
      </c>
      <c r="AF18" s="10" t="n">
        <v>5992</v>
      </c>
      <c r="AG18" s="10" t="n">
        <v>1116.404953047167</v>
      </c>
      <c r="AH18" s="11">
        <f>AF18-AG18</f>
        <v/>
      </c>
      <c r="AI18" s="9" t="n">
        <v>3</v>
      </c>
      <c r="AJ18" s="10" t="n">
        <v>0</v>
      </c>
      <c r="AK18" s="10" t="n">
        <v>0</v>
      </c>
      <c r="AL18" s="10" t="n">
        <v>0</v>
      </c>
      <c r="AM18" s="10" t="n">
        <v>3</v>
      </c>
      <c r="AN18" s="10" t="n">
        <v>0.6961158247061571</v>
      </c>
      <c r="AO18" s="10">
        <f>AM18-AN18</f>
        <v/>
      </c>
      <c r="AP18" s="10" t="n">
        <v>4630.5</v>
      </c>
      <c r="AQ18" s="10" t="n">
        <v>1116.404953047167</v>
      </c>
      <c r="AR18" s="11">
        <f>AP18-AQ18</f>
        <v/>
      </c>
      <c r="AS18" s="9" t="n">
        <v>3</v>
      </c>
      <c r="AT18" s="10" t="n">
        <v>3</v>
      </c>
      <c r="AU18" s="10" t="n">
        <v>0</v>
      </c>
      <c r="AV18" s="10" t="n">
        <v>0</v>
      </c>
      <c r="AW18" s="10" t="n">
        <v>6</v>
      </c>
      <c r="AX18" s="10" t="n">
        <v>0.6961158247061571</v>
      </c>
      <c r="AY18" s="10">
        <f>AW18-AX18</f>
        <v/>
      </c>
      <c r="AZ18" s="10" t="n">
        <v>7504</v>
      </c>
      <c r="BA18" s="10" t="n">
        <v>1116.404953047167</v>
      </c>
      <c r="BB18" s="11">
        <f>AZ18-BA18</f>
        <v/>
      </c>
      <c r="BC18" s="9" t="n">
        <v>0</v>
      </c>
      <c r="BD18" s="10" t="n">
        <v>1</v>
      </c>
      <c r="BE18" s="10" t="n">
        <v>0</v>
      </c>
      <c r="BF18" s="10" t="n">
        <v>0</v>
      </c>
      <c r="BG18" s="10" t="n">
        <v>1</v>
      </c>
      <c r="BH18" s="10" t="n">
        <v>0.1130470763192714</v>
      </c>
      <c r="BI18" s="10">
        <f>BG18-BH18</f>
        <v/>
      </c>
      <c r="BJ18" s="10" t="n">
        <v>730</v>
      </c>
      <c r="BK18" s="10" t="n">
        <v>172.9893843198074</v>
      </c>
      <c r="BL18" s="11">
        <f>BJ18-BK18</f>
        <v/>
      </c>
      <c r="BN18" s="10">
        <f>SUM(J18,T18,AD18,AN18,AX18,BH18)</f>
        <v/>
      </c>
      <c r="BO18" s="10">
        <f>SUM(I18,S18,AC18,AM18,AW18,BG18)</f>
        <v/>
      </c>
      <c r="BP18" s="10">
        <f>BO18-BN18</f>
        <v/>
      </c>
      <c r="BQ18" s="10">
        <f>SUM(M18,W18,AG18,AQ18,BA18,BK18)</f>
        <v/>
      </c>
      <c r="BR18" s="10">
        <f>SUM(L18,V18,AF18,AP18,AZ18,BJ18)</f>
        <v/>
      </c>
      <c r="BS18" s="10">
        <f>BR18-BQ18</f>
        <v/>
      </c>
      <c r="BT18" s="10">
        <f>IFERROR(BR18/31*31,0)</f>
        <v/>
      </c>
    </row>
    <row r="19">
      <c r="A19" s="8" t="n">
        <v>11</v>
      </c>
      <c r="B19" s="8" t="inlineStr">
        <is>
          <t>2026-03-01</t>
        </is>
      </c>
      <c r="C19" s="8" t="inlineStr">
        <is>
          <t>МТ</t>
        </is>
      </c>
      <c r="D19" s="8" t="inlineStr">
        <is>
          <t>Куликова Юлия Владимировна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2.664730246258598</v>
      </c>
      <c r="K19" s="10">
        <f>I19-J19</f>
        <v/>
      </c>
      <c r="L19" s="10" t="n">
        <v>0</v>
      </c>
      <c r="M19" s="10" t="n">
        <v>4851.811029963953</v>
      </c>
      <c r="N19" s="11">
        <f>L19-M19</f>
        <v/>
      </c>
      <c r="O19" s="9" t="n">
        <v>23</v>
      </c>
      <c r="P19" s="10" t="n">
        <v>0</v>
      </c>
      <c r="Q19" s="10" t="n">
        <v>0</v>
      </c>
      <c r="R19" s="10" t="n">
        <v>0</v>
      </c>
      <c r="S19" s="10" t="n">
        <v>23</v>
      </c>
      <c r="T19" s="10" t="n">
        <v>18.09901144236008</v>
      </c>
      <c r="U19" s="10">
        <f>S19-T19</f>
        <v/>
      </c>
      <c r="V19" s="10" t="n">
        <v>43374.88</v>
      </c>
      <c r="W19" s="10" t="n">
        <v>33561.92390098045</v>
      </c>
      <c r="X19" s="11">
        <f>V19-W19</f>
        <v/>
      </c>
      <c r="Y19" s="9" t="n">
        <v>12</v>
      </c>
      <c r="Z19" s="10" t="n">
        <v>0</v>
      </c>
      <c r="AA19" s="10" t="n">
        <v>0</v>
      </c>
      <c r="AB19" s="10" t="n">
        <v>0</v>
      </c>
      <c r="AC19" s="10" t="n">
        <v>12</v>
      </c>
      <c r="AD19" s="10" t="n">
        <v>18.09901144236008</v>
      </c>
      <c r="AE19" s="10">
        <f>AC19-AD19</f>
        <v/>
      </c>
      <c r="AF19" s="10" t="n">
        <v>24420.75</v>
      </c>
      <c r="AG19" s="10" t="n">
        <v>33561.92390098045</v>
      </c>
      <c r="AH19" s="11">
        <f>AF19-AG19</f>
        <v/>
      </c>
      <c r="AI19" s="9" t="n">
        <v>26</v>
      </c>
      <c r="AJ19" s="10" t="n">
        <v>0</v>
      </c>
      <c r="AK19" s="10" t="n">
        <v>0</v>
      </c>
      <c r="AL19" s="10" t="n">
        <v>0</v>
      </c>
      <c r="AM19" s="10" t="n">
        <v>26</v>
      </c>
      <c r="AN19" s="10" t="n">
        <v>18.09901144236008</v>
      </c>
      <c r="AO19" s="10">
        <f>AM19-AN19</f>
        <v/>
      </c>
      <c r="AP19" s="10" t="n">
        <v>49622.87</v>
      </c>
      <c r="AQ19" s="10" t="n">
        <v>33561.92390098045</v>
      </c>
      <c r="AR19" s="11">
        <f>AP19-AQ19</f>
        <v/>
      </c>
      <c r="AS19" s="9" t="n">
        <v>19</v>
      </c>
      <c r="AT19" s="10" t="n">
        <v>0</v>
      </c>
      <c r="AU19" s="10" t="n">
        <v>0</v>
      </c>
      <c r="AV19" s="10" t="n">
        <v>0</v>
      </c>
      <c r="AW19" s="10" t="n">
        <v>19</v>
      </c>
      <c r="AX19" s="10" t="n">
        <v>18.09901144236008</v>
      </c>
      <c r="AY19" s="10">
        <f>AW19-AX19</f>
        <v/>
      </c>
      <c r="AZ19" s="10" t="n">
        <v>37158.75</v>
      </c>
      <c r="BA19" s="10" t="n">
        <v>33561.92390098045</v>
      </c>
      <c r="BB19" s="11">
        <f>AZ19-BA19</f>
        <v/>
      </c>
      <c r="BC19" s="9" t="n">
        <v>9</v>
      </c>
      <c r="BD19" s="10" t="n">
        <v>0</v>
      </c>
      <c r="BE19" s="10" t="n">
        <v>0</v>
      </c>
      <c r="BF19" s="10" t="n">
        <v>0</v>
      </c>
      <c r="BG19" s="10" t="n">
        <v>9</v>
      </c>
      <c r="BH19" s="10" t="n">
        <v>2.939223984301057</v>
      </c>
      <c r="BI19" s="10">
        <f>BG19-BH19</f>
        <v/>
      </c>
      <c r="BJ19" s="10" t="n">
        <v>16509.5</v>
      </c>
      <c r="BK19" s="10" t="n">
        <v>5200.493366114209</v>
      </c>
      <c r="BL19" s="11">
        <f>BJ19-BK19</f>
        <v/>
      </c>
      <c r="BN19" s="10">
        <f>SUM(J19,T19,AD19,AN19,AX19,BH19)</f>
        <v/>
      </c>
      <c r="BO19" s="10">
        <f>SUM(I19,S19,AC19,AM19,AW19,BG19)</f>
        <v/>
      </c>
      <c r="BP19" s="10">
        <f>BO19-BN19</f>
        <v/>
      </c>
      <c r="BQ19" s="10">
        <f>SUM(M19,W19,AG19,AQ19,BA19,BK19)</f>
        <v/>
      </c>
      <c r="BR19" s="10">
        <f>SUM(L19,V19,AF19,AP19,AZ19,BJ19)</f>
        <v/>
      </c>
      <c r="BS19" s="10">
        <f>BR19-BQ19</f>
        <v/>
      </c>
      <c r="BT19" s="10">
        <f>IFERROR(BR19/31*31,0)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ПТ</t>
        </is>
      </c>
      <c r="D20" s="8" t="inlineStr">
        <is>
          <t>Митяшева Елена Владимировна</t>
        </is>
      </c>
      <c r="E20" s="9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0.6149377491365995</v>
      </c>
      <c r="K20" s="10">
        <f>I20-J20</f>
        <v/>
      </c>
      <c r="L20" s="10" t="n">
        <v>0</v>
      </c>
      <c r="M20" s="10" t="n">
        <v>897.7363444216046</v>
      </c>
      <c r="N20" s="11">
        <f>L20-M20</f>
        <v/>
      </c>
      <c r="O20" s="9" t="n">
        <v>1</v>
      </c>
      <c r="P20" s="10" t="n">
        <v>0</v>
      </c>
      <c r="Q20" s="10" t="n">
        <v>0</v>
      </c>
      <c r="R20" s="10" t="n">
        <v>0</v>
      </c>
      <c r="S20" s="10" t="n">
        <v>1</v>
      </c>
      <c r="T20" s="10" t="n">
        <v>4.176694948236943</v>
      </c>
      <c r="U20" s="10">
        <f>S20-T20</f>
        <v/>
      </c>
      <c r="V20" s="10" t="n">
        <v>1765</v>
      </c>
      <c r="W20" s="10" t="n">
        <v>6210.002551324866</v>
      </c>
      <c r="X20" s="11">
        <f>V20-W20</f>
        <v/>
      </c>
      <c r="Y20" s="9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4.176694948236943</v>
      </c>
      <c r="AE20" s="10">
        <f>AC20-AD20</f>
        <v/>
      </c>
      <c r="AF20" s="10" t="n">
        <v>0</v>
      </c>
      <c r="AG20" s="10" t="n">
        <v>6210.002551324866</v>
      </c>
      <c r="AH20" s="11">
        <f>AF20-AG20</f>
        <v/>
      </c>
      <c r="AI20" s="9" t="n">
        <v>1</v>
      </c>
      <c r="AJ20" s="10" t="n">
        <v>0</v>
      </c>
      <c r="AK20" s="10" t="n">
        <v>0</v>
      </c>
      <c r="AL20" s="10" t="n">
        <v>0</v>
      </c>
      <c r="AM20" s="10" t="n">
        <v>1</v>
      </c>
      <c r="AN20" s="10" t="n">
        <v>4.176694948236943</v>
      </c>
      <c r="AO20" s="10">
        <f>AM20-AN20</f>
        <v/>
      </c>
      <c r="AP20" s="10" t="n">
        <v>1765</v>
      </c>
      <c r="AQ20" s="10" t="n">
        <v>6210.002551324866</v>
      </c>
      <c r="AR20" s="11">
        <f>AP20-AQ20</f>
        <v/>
      </c>
      <c r="AS20" s="9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4.176694948236943</v>
      </c>
      <c r="AY20" s="10">
        <f>AW20-AX20</f>
        <v/>
      </c>
      <c r="AZ20" s="10" t="n">
        <v>0</v>
      </c>
      <c r="BA20" s="10" t="n">
        <v>6210.002551324866</v>
      </c>
      <c r="BB20" s="11">
        <f>AZ20-BA20</f>
        <v/>
      </c>
      <c r="BC20" s="9" t="n">
        <v>0</v>
      </c>
      <c r="BD20" s="10" t="n">
        <v>0</v>
      </c>
      <c r="BE20" s="10" t="n">
        <v>0</v>
      </c>
      <c r="BF20" s="10" t="n">
        <v>0</v>
      </c>
      <c r="BG20" s="10" t="n">
        <v>0</v>
      </c>
      <c r="BH20" s="10" t="n">
        <v>0.6782824579156285</v>
      </c>
      <c r="BI20" s="10">
        <f>BG20-BH20</f>
        <v/>
      </c>
      <c r="BJ20" s="10" t="n">
        <v>0</v>
      </c>
      <c r="BK20" s="10" t="n">
        <v>962.2534502789285</v>
      </c>
      <c r="BL20" s="11">
        <f>BJ20-BK20</f>
        <v/>
      </c>
      <c r="BN20" s="10">
        <f>SUM(J20,T20,AD20,AN20,AX20,BH20)</f>
        <v/>
      </c>
      <c r="BO20" s="10">
        <f>SUM(I20,S20,AC20,AM20,AW20,BG20)</f>
        <v/>
      </c>
      <c r="BP20" s="10">
        <f>BO20-BN20</f>
        <v/>
      </c>
      <c r="BQ20" s="10">
        <f>SUM(M20,W20,AG20,AQ20,BA20,BK20)</f>
        <v/>
      </c>
      <c r="BR20" s="10">
        <f>SUM(L20,V20,AF20,AP20,AZ20,BJ20)</f>
        <v/>
      </c>
      <c r="BS20" s="10">
        <f>BR20-BQ20</f>
        <v/>
      </c>
      <c r="BT20" s="10">
        <f>IFERROR(BR20/31*31,0)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МТ</t>
        </is>
      </c>
      <c r="D21" s="8" t="inlineStr">
        <is>
          <t>Обедина Татьяна Валентиновна</t>
        </is>
      </c>
      <c r="E21" s="9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2.596403829687865</v>
      </c>
      <c r="K21" s="10">
        <f>I21-J21</f>
        <v/>
      </c>
      <c r="L21" s="10" t="n">
        <v>0</v>
      </c>
      <c r="M21" s="10" t="n">
        <v>4646.710217193474</v>
      </c>
      <c r="N21" s="11">
        <f>L21-M21</f>
        <v/>
      </c>
      <c r="O21" s="9" t="n">
        <v>3</v>
      </c>
      <c r="P21" s="10" t="n">
        <v>0</v>
      </c>
      <c r="Q21" s="10" t="n">
        <v>0</v>
      </c>
      <c r="R21" s="10" t="n">
        <v>0</v>
      </c>
      <c r="S21" s="10" t="n">
        <v>3</v>
      </c>
      <c r="T21" s="10" t="n">
        <v>17.63493422588931</v>
      </c>
      <c r="U21" s="10">
        <f>S21-T21</f>
        <v/>
      </c>
      <c r="V21" s="10" t="n">
        <v>5871</v>
      </c>
      <c r="W21" s="10" t="n">
        <v>32143.15927314968</v>
      </c>
      <c r="X21" s="11">
        <f>V21-W21</f>
        <v/>
      </c>
      <c r="Y21" s="9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17.63493422588931</v>
      </c>
      <c r="AE21" s="10">
        <f>AC21-AD21</f>
        <v/>
      </c>
      <c r="AF21" s="10" t="n">
        <v>0</v>
      </c>
      <c r="AG21" s="10" t="n">
        <v>32143.15927314968</v>
      </c>
      <c r="AH21" s="11">
        <f>AF21-AG21</f>
        <v/>
      </c>
      <c r="AI21" s="9" t="n">
        <v>6</v>
      </c>
      <c r="AJ21" s="10" t="n">
        <v>0</v>
      </c>
      <c r="AK21" s="10" t="n">
        <v>0</v>
      </c>
      <c r="AL21" s="10" t="n">
        <v>0</v>
      </c>
      <c r="AM21" s="10" t="n">
        <v>6</v>
      </c>
      <c r="AN21" s="10" t="n">
        <v>17.63493422588931</v>
      </c>
      <c r="AO21" s="10">
        <f>AM21-AN21</f>
        <v/>
      </c>
      <c r="AP21" s="10" t="n">
        <v>11141.42</v>
      </c>
      <c r="AQ21" s="10" t="n">
        <v>32143.15927314968</v>
      </c>
      <c r="AR21" s="11">
        <f>AP21-AQ21</f>
        <v/>
      </c>
      <c r="AS21" s="9" t="n">
        <v>11</v>
      </c>
      <c r="AT21" s="10" t="n">
        <v>0</v>
      </c>
      <c r="AU21" s="10" t="n">
        <v>0</v>
      </c>
      <c r="AV21" s="10" t="n">
        <v>0</v>
      </c>
      <c r="AW21" s="10" t="n">
        <v>11</v>
      </c>
      <c r="AX21" s="10" t="n">
        <v>17.63493422588931</v>
      </c>
      <c r="AY21" s="10">
        <f>AW21-AX21</f>
        <v/>
      </c>
      <c r="AZ21" s="10" t="n">
        <v>20935.17</v>
      </c>
      <c r="BA21" s="10" t="n">
        <v>32143.15927314968</v>
      </c>
      <c r="BB21" s="11">
        <f>AZ21-BA21</f>
        <v/>
      </c>
      <c r="BC21" s="9" t="n">
        <v>3</v>
      </c>
      <c r="BD21" s="10" t="n">
        <v>0</v>
      </c>
      <c r="BE21" s="10" t="n">
        <v>0</v>
      </c>
      <c r="BF21" s="10" t="n">
        <v>0</v>
      </c>
      <c r="BG21" s="10" t="n">
        <v>3</v>
      </c>
      <c r="BH21" s="10" t="n">
        <v>2.863859266754876</v>
      </c>
      <c r="BI21" s="10">
        <f>BG21-BH21</f>
        <v/>
      </c>
      <c r="BJ21" s="10" t="n">
        <v>6260</v>
      </c>
      <c r="BK21" s="10" t="n">
        <v>4980.652690207788</v>
      </c>
      <c r="BL21" s="11">
        <f>BJ21-BK21</f>
        <v/>
      </c>
      <c r="BN21" s="10">
        <f>SUM(J21,T21,AD21,AN21,AX21,BH21)</f>
        <v/>
      </c>
      <c r="BO21" s="10">
        <f>SUM(I21,S21,AC21,AM21,AW21,BG21)</f>
        <v/>
      </c>
      <c r="BP21" s="10">
        <f>BO21-BN21</f>
        <v/>
      </c>
      <c r="BQ21" s="10">
        <f>SUM(M21,W21,AG21,AQ21,BA21,BK21)</f>
        <v/>
      </c>
      <c r="BR21" s="10">
        <f>SUM(L21,V21,AF21,AP21,AZ21,BJ21)</f>
        <v/>
      </c>
      <c r="BS21" s="10">
        <f>BR21-BQ21</f>
        <v/>
      </c>
      <c r="BT21" s="10">
        <f>IFERROR(BR21/31*31,0)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МТ</t>
        </is>
      </c>
      <c r="D22" s="8" t="inlineStr">
        <is>
          <t>Плахов Петр Сергеевич</t>
        </is>
      </c>
      <c r="E22" s="9" t="n">
        <v>1</v>
      </c>
      <c r="F22" s="10" t="n">
        <v>0</v>
      </c>
      <c r="G22" s="10" t="n">
        <v>0</v>
      </c>
      <c r="H22" s="10" t="n">
        <v>0</v>
      </c>
      <c r="I22" s="10" t="n">
        <v>1</v>
      </c>
      <c r="J22" s="10" t="n">
        <v>1.742323622553699</v>
      </c>
      <c r="K22" s="10">
        <f>I22-J22</f>
        <v/>
      </c>
      <c r="L22" s="10" t="n">
        <v>3070</v>
      </c>
      <c r="M22" s="10" t="n">
        <v>3533.78613478317</v>
      </c>
      <c r="N22" s="11">
        <f>L22-M22</f>
        <v/>
      </c>
      <c r="O22" s="9" t="n">
        <v>6</v>
      </c>
      <c r="P22" s="10" t="n">
        <v>6</v>
      </c>
      <c r="Q22" s="10" t="n">
        <v>1</v>
      </c>
      <c r="R22" s="10" t="n">
        <v>0</v>
      </c>
      <c r="S22" s="10" t="n">
        <v>13</v>
      </c>
      <c r="T22" s="10" t="n">
        <v>11.83396902000467</v>
      </c>
      <c r="U22" s="10">
        <f>S22-T22</f>
        <v/>
      </c>
      <c r="V22" s="10" t="n">
        <v>17016.5</v>
      </c>
      <c r="W22" s="10" t="n">
        <v>24444.61678442859</v>
      </c>
      <c r="X22" s="11">
        <f>V22-W22</f>
        <v/>
      </c>
      <c r="Y22" s="9" t="n">
        <v>7</v>
      </c>
      <c r="Z22" s="10" t="n">
        <v>3</v>
      </c>
      <c r="AA22" s="10" t="n">
        <v>0</v>
      </c>
      <c r="AB22" s="10" t="n">
        <v>0</v>
      </c>
      <c r="AC22" s="10" t="n">
        <v>10</v>
      </c>
      <c r="AD22" s="10" t="n">
        <v>11.83396902000467</v>
      </c>
      <c r="AE22" s="10">
        <f>AC22-AD22</f>
        <v/>
      </c>
      <c r="AF22" s="10" t="n">
        <v>17986</v>
      </c>
      <c r="AG22" s="10" t="n">
        <v>24444.61678442859</v>
      </c>
      <c r="AH22" s="11">
        <f>AF22-AG22</f>
        <v/>
      </c>
      <c r="AI22" s="9" t="n">
        <v>10</v>
      </c>
      <c r="AJ22" s="10" t="n">
        <v>0</v>
      </c>
      <c r="AK22" s="10" t="n">
        <v>0</v>
      </c>
      <c r="AL22" s="10" t="n">
        <v>0</v>
      </c>
      <c r="AM22" s="10" t="n">
        <v>10</v>
      </c>
      <c r="AN22" s="10" t="n">
        <v>11.83396902000467</v>
      </c>
      <c r="AO22" s="10">
        <f>AM22-AN22</f>
        <v/>
      </c>
      <c r="AP22" s="10" t="n">
        <v>25866</v>
      </c>
      <c r="AQ22" s="10" t="n">
        <v>24444.61678442859</v>
      </c>
      <c r="AR22" s="11">
        <f>AP22-AQ22</f>
        <v/>
      </c>
      <c r="AS22" s="9" t="n">
        <v>10</v>
      </c>
      <c r="AT22" s="10" t="n">
        <v>6</v>
      </c>
      <c r="AU22" s="10" t="n">
        <v>1</v>
      </c>
      <c r="AV22" s="10" t="n">
        <v>0</v>
      </c>
      <c r="AW22" s="10" t="n">
        <v>17</v>
      </c>
      <c r="AX22" s="10" t="n">
        <v>11.83396902000467</v>
      </c>
      <c r="AY22" s="10">
        <f>AW22-AX22</f>
        <v/>
      </c>
      <c r="AZ22" s="10" t="n">
        <v>25629</v>
      </c>
      <c r="BA22" s="10" t="n">
        <v>24444.61678442859</v>
      </c>
      <c r="BB22" s="11">
        <f>AZ22-BA22</f>
        <v/>
      </c>
      <c r="BC22" s="9" t="n">
        <v>1</v>
      </c>
      <c r="BD22" s="10" t="n">
        <v>0</v>
      </c>
      <c r="BE22" s="10" t="n">
        <v>0</v>
      </c>
      <c r="BF22" s="10" t="n">
        <v>0</v>
      </c>
      <c r="BG22" s="10" t="n">
        <v>1</v>
      </c>
      <c r="BH22" s="10" t="n">
        <v>1.921800297427614</v>
      </c>
      <c r="BI22" s="10">
        <f>BG22-BH22</f>
        <v/>
      </c>
      <c r="BJ22" s="10" t="n">
        <v>1861.5</v>
      </c>
      <c r="BK22" s="10" t="n">
        <v>3787.746727502449</v>
      </c>
      <c r="BL22" s="11">
        <f>BJ22-BK22</f>
        <v/>
      </c>
      <c r="BN22" s="10">
        <f>SUM(J22,T22,AD22,AN22,AX22,BH22)</f>
        <v/>
      </c>
      <c r="BO22" s="10">
        <f>SUM(I22,S22,AC22,AM22,AW22,BG22)</f>
        <v/>
      </c>
      <c r="BP22" s="10">
        <f>BO22-BN22</f>
        <v/>
      </c>
      <c r="BQ22" s="10">
        <f>SUM(M22,W22,AG22,AQ22,BA22,BK22)</f>
        <v/>
      </c>
      <c r="BR22" s="10">
        <f>SUM(L22,V22,AF22,AP22,AZ22,BJ22)</f>
        <v/>
      </c>
      <c r="BS22" s="10">
        <f>BR22-BQ22</f>
        <v/>
      </c>
      <c r="BT22" s="10">
        <f>IFERROR(BR22/31*31,0)</f>
        <v/>
      </c>
    </row>
    <row r="23">
      <c r="A23" s="8" t="n">
        <v>15</v>
      </c>
      <c r="B23" s="8" t="inlineStr">
        <is>
          <t>2026-03-01</t>
        </is>
      </c>
      <c r="C23" s="8" t="inlineStr">
        <is>
          <t>МТ</t>
        </is>
      </c>
      <c r="D23" s="8" t="inlineStr">
        <is>
          <t>Плахова Екатерина Александровна</t>
        </is>
      </c>
      <c r="E23" s="9" t="n">
        <v>2</v>
      </c>
      <c r="F23" s="10" t="n">
        <v>1</v>
      </c>
      <c r="G23" s="10" t="n">
        <v>0</v>
      </c>
      <c r="H23" s="10" t="n">
        <v>0</v>
      </c>
      <c r="I23" s="10" t="n">
        <v>3</v>
      </c>
      <c r="J23" s="10" t="n">
        <v>2.288934955119565</v>
      </c>
      <c r="K23" s="10">
        <f>I23-J23</f>
        <v/>
      </c>
      <c r="L23" s="10" t="n">
        <v>5045.25</v>
      </c>
      <c r="M23" s="10" t="n">
        <v>3997.784694821303</v>
      </c>
      <c r="N23" s="11">
        <f>L23-M23</f>
        <v/>
      </c>
      <c r="O23" s="9" t="n">
        <v>13</v>
      </c>
      <c r="P23" s="10" t="n">
        <v>2</v>
      </c>
      <c r="Q23" s="10" t="n">
        <v>0</v>
      </c>
      <c r="R23" s="10" t="n">
        <v>0</v>
      </c>
      <c r="S23" s="10" t="n">
        <v>15</v>
      </c>
      <c r="T23" s="10" t="n">
        <v>15.54658675177084</v>
      </c>
      <c r="U23" s="10">
        <f>S23-T23</f>
        <v/>
      </c>
      <c r="V23" s="10" t="n">
        <v>25794</v>
      </c>
      <c r="W23" s="10" t="n">
        <v>27654.28102443919</v>
      </c>
      <c r="X23" s="11">
        <f>V23-W23</f>
        <v/>
      </c>
      <c r="Y23" s="9" t="n">
        <v>12</v>
      </c>
      <c r="Z23" s="10" t="n">
        <v>2</v>
      </c>
      <c r="AA23" s="10" t="n">
        <v>0</v>
      </c>
      <c r="AB23" s="10" t="n">
        <v>0</v>
      </c>
      <c r="AC23" s="10" t="n">
        <v>14</v>
      </c>
      <c r="AD23" s="10" t="n">
        <v>15.54658675177084</v>
      </c>
      <c r="AE23" s="10">
        <f>AC23-AD23</f>
        <v/>
      </c>
      <c r="AF23" s="10" t="n">
        <v>25288</v>
      </c>
      <c r="AG23" s="10" t="n">
        <v>27654.28102443919</v>
      </c>
      <c r="AH23" s="11">
        <f>AF23-AG23</f>
        <v/>
      </c>
      <c r="AI23" s="9" t="n">
        <v>9</v>
      </c>
      <c r="AJ23" s="10" t="n">
        <v>1</v>
      </c>
      <c r="AK23" s="10" t="n">
        <v>0</v>
      </c>
      <c r="AL23" s="10" t="n">
        <v>0</v>
      </c>
      <c r="AM23" s="10" t="n">
        <v>10</v>
      </c>
      <c r="AN23" s="10" t="n">
        <v>15.54658675177084</v>
      </c>
      <c r="AO23" s="10">
        <f>AM23-AN23</f>
        <v/>
      </c>
      <c r="AP23" s="10" t="n">
        <v>16076.5</v>
      </c>
      <c r="AQ23" s="10" t="n">
        <v>27654.28102443919</v>
      </c>
      <c r="AR23" s="11">
        <f>AP23-AQ23</f>
        <v/>
      </c>
      <c r="AS23" s="9" t="n">
        <v>9</v>
      </c>
      <c r="AT23" s="10" t="n">
        <v>0</v>
      </c>
      <c r="AU23" s="10" t="n">
        <v>0</v>
      </c>
      <c r="AV23" s="10" t="n">
        <v>0</v>
      </c>
      <c r="AW23" s="10" t="n">
        <v>9</v>
      </c>
      <c r="AX23" s="10" t="n">
        <v>15.54658675177084</v>
      </c>
      <c r="AY23" s="10">
        <f>AW23-AX23</f>
        <v/>
      </c>
      <c r="AZ23" s="10" t="n">
        <v>16748</v>
      </c>
      <c r="BA23" s="10" t="n">
        <v>27654.28102443919</v>
      </c>
      <c r="BB23" s="11">
        <f>AZ23-BA23</f>
        <v/>
      </c>
      <c r="BC23" s="9" t="n">
        <v>2</v>
      </c>
      <c r="BD23" s="10" t="n">
        <v>0</v>
      </c>
      <c r="BE23" s="10" t="n">
        <v>0</v>
      </c>
      <c r="BF23" s="10" t="n">
        <v>0</v>
      </c>
      <c r="BG23" s="10" t="n">
        <v>2</v>
      </c>
      <c r="BH23" s="10" t="n">
        <v>2.524718037797061</v>
      </c>
      <c r="BI23" s="10">
        <f>BG23-BH23</f>
        <v/>
      </c>
      <c r="BJ23" s="10" t="n">
        <v>3723</v>
      </c>
      <c r="BK23" s="10" t="n">
        <v>4285.091207421895</v>
      </c>
      <c r="BL23" s="11">
        <f>BJ23-BK23</f>
        <v/>
      </c>
      <c r="BN23" s="10">
        <f>SUM(J23,T23,AD23,AN23,AX23,BH23)</f>
        <v/>
      </c>
      <c r="BO23" s="10">
        <f>SUM(I23,S23,AC23,AM23,AW23,BG23)</f>
        <v/>
      </c>
      <c r="BP23" s="10">
        <f>BO23-BN23</f>
        <v/>
      </c>
      <c r="BQ23" s="10">
        <f>SUM(M23,W23,AG23,AQ23,BA23,BK23)</f>
        <v/>
      </c>
      <c r="BR23" s="10">
        <f>SUM(L23,V23,AF23,AP23,AZ23,BJ23)</f>
        <v/>
      </c>
      <c r="BS23" s="10">
        <f>BR23-BQ23</f>
        <v/>
      </c>
      <c r="BT23" s="10">
        <f>IFERROR(BR23/31*31,0)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МТ</t>
        </is>
      </c>
      <c r="D24" s="8" t="inlineStr">
        <is>
          <t>Салимова Ксения Валерьевна</t>
        </is>
      </c>
      <c r="E24" s="9" t="n">
        <v>1</v>
      </c>
      <c r="F24" s="10" t="n">
        <v>0</v>
      </c>
      <c r="G24" s="10" t="n">
        <v>0</v>
      </c>
      <c r="H24" s="10" t="n">
        <v>0</v>
      </c>
      <c r="I24" s="10" t="n">
        <v>1</v>
      </c>
      <c r="J24" s="10" t="n">
        <v>3.894605744531797</v>
      </c>
      <c r="K24" s="10">
        <f>I24-J24</f>
        <v/>
      </c>
      <c r="L24" s="10" t="n">
        <v>1993.75</v>
      </c>
      <c r="M24" s="10" t="n">
        <v>7128.093820875662</v>
      </c>
      <c r="N24" s="11">
        <f>L24-M24</f>
        <v/>
      </c>
      <c r="O24" s="9" t="n">
        <v>11</v>
      </c>
      <c r="P24" s="10" t="n">
        <v>0</v>
      </c>
      <c r="Q24" s="10" t="n">
        <v>1</v>
      </c>
      <c r="R24" s="10" t="n">
        <v>0</v>
      </c>
      <c r="S24" s="10" t="n">
        <v>12</v>
      </c>
      <c r="T24" s="10" t="n">
        <v>26.45240133883397</v>
      </c>
      <c r="U24" s="10">
        <f>S24-T24</f>
        <v/>
      </c>
      <c r="V24" s="10" t="n">
        <v>18043.05</v>
      </c>
      <c r="W24" s="10" t="n">
        <v>49307.88542624987</v>
      </c>
      <c r="X24" s="11">
        <f>V24-W24</f>
        <v/>
      </c>
      <c r="Y24" s="9" t="n">
        <v>15</v>
      </c>
      <c r="Z24" s="10" t="n">
        <v>0</v>
      </c>
      <c r="AA24" s="10" t="n">
        <v>2</v>
      </c>
      <c r="AB24" s="10" t="n">
        <v>0</v>
      </c>
      <c r="AC24" s="10" t="n">
        <v>17</v>
      </c>
      <c r="AD24" s="10" t="n">
        <v>26.45240133883397</v>
      </c>
      <c r="AE24" s="10">
        <f>AC24-AD24</f>
        <v/>
      </c>
      <c r="AF24" s="10" t="n">
        <v>27487.5</v>
      </c>
      <c r="AG24" s="10" t="n">
        <v>49307.88542624987</v>
      </c>
      <c r="AH24" s="11">
        <f>AF24-AG24</f>
        <v/>
      </c>
      <c r="AI24" s="9" t="n">
        <v>17</v>
      </c>
      <c r="AJ24" s="10" t="n">
        <v>0</v>
      </c>
      <c r="AK24" s="10" t="n">
        <v>0</v>
      </c>
      <c r="AL24" s="10" t="n">
        <v>0</v>
      </c>
      <c r="AM24" s="10" t="n">
        <v>17</v>
      </c>
      <c r="AN24" s="10" t="n">
        <v>26.45240133883397</v>
      </c>
      <c r="AO24" s="10">
        <f>AM24-AN24</f>
        <v/>
      </c>
      <c r="AP24" s="10" t="n">
        <v>27767.7</v>
      </c>
      <c r="AQ24" s="10" t="n">
        <v>49307.88542624987</v>
      </c>
      <c r="AR24" s="11">
        <f>AP24-AQ24</f>
        <v/>
      </c>
      <c r="AS24" s="9" t="n">
        <v>17</v>
      </c>
      <c r="AT24" s="10" t="n">
        <v>0</v>
      </c>
      <c r="AU24" s="10" t="n">
        <v>0</v>
      </c>
      <c r="AV24" s="10" t="n">
        <v>0</v>
      </c>
      <c r="AW24" s="10" t="n">
        <v>17</v>
      </c>
      <c r="AX24" s="10" t="n">
        <v>26.45240133883397</v>
      </c>
      <c r="AY24" s="10">
        <f>AW24-AX24</f>
        <v/>
      </c>
      <c r="AZ24" s="10" t="n">
        <v>23005.68</v>
      </c>
      <c r="BA24" s="10" t="n">
        <v>49307.88542624987</v>
      </c>
      <c r="BB24" s="11">
        <f>AZ24-BA24</f>
        <v/>
      </c>
      <c r="BC24" s="9" t="n">
        <v>5</v>
      </c>
      <c r="BD24" s="10" t="n">
        <v>0</v>
      </c>
      <c r="BE24" s="10" t="n">
        <v>0</v>
      </c>
      <c r="BF24" s="10" t="n">
        <v>0</v>
      </c>
      <c r="BG24" s="10" t="n">
        <v>5</v>
      </c>
      <c r="BH24" s="10" t="n">
        <v>4.295788900132314</v>
      </c>
      <c r="BI24" s="10">
        <f>BG24-BH24</f>
        <v/>
      </c>
      <c r="BJ24" s="10" t="n">
        <v>10628.6</v>
      </c>
      <c r="BK24" s="10" t="n">
        <v>7640.364474124825</v>
      </c>
      <c r="BL24" s="11">
        <f>BJ24-BK24</f>
        <v/>
      </c>
      <c r="BN24" s="10">
        <f>SUM(J24,T24,AD24,AN24,AX24,BH24)</f>
        <v/>
      </c>
      <c r="BO24" s="10">
        <f>SUM(I24,S24,AC24,AM24,AW24,BG24)</f>
        <v/>
      </c>
      <c r="BP24" s="10">
        <f>BO24-BN24</f>
        <v/>
      </c>
      <c r="BQ24" s="10">
        <f>SUM(M24,W24,AG24,AQ24,BA24,BK24)</f>
        <v/>
      </c>
      <c r="BR24" s="10">
        <f>SUM(L24,V24,AF24,AP24,AZ24,BJ24)</f>
        <v/>
      </c>
      <c r="BS24" s="10">
        <f>BR24-BQ24</f>
        <v/>
      </c>
      <c r="BT24" s="10">
        <f>IFERROR(BR24/31*31,0)</f>
        <v/>
      </c>
    </row>
    <row r="25">
      <c r="A25" s="7" t="n"/>
      <c r="B25" s="7" t="n"/>
      <c r="C25" s="7" t="n"/>
      <c r="D25" s="7" t="inlineStr">
        <is>
          <t>Итого ГРУППОВЫЕ ПРОГРАММЫ</t>
        </is>
      </c>
      <c r="E25" s="12">
        <f>SUM(E18:E24)</f>
        <v/>
      </c>
      <c r="F25" s="13">
        <f>SUM(F18:F24)</f>
        <v/>
      </c>
      <c r="G25" s="13">
        <f>SUM(G18:G24)</f>
        <v/>
      </c>
      <c r="H25" s="13">
        <f>SUM(H18:H24)</f>
        <v/>
      </c>
      <c r="I25" s="13">
        <f>SUM(I18:I24)</f>
        <v/>
      </c>
      <c r="J25" s="13">
        <f>SUM(J18:J24)</f>
        <v/>
      </c>
      <c r="K25" s="13">
        <f>SUM(K18:K24)</f>
        <v/>
      </c>
      <c r="L25" s="13">
        <f>SUM(L18:L24)</f>
        <v/>
      </c>
      <c r="M25" s="13">
        <f>SUM(M18:M24)</f>
        <v/>
      </c>
      <c r="N25" s="14">
        <f>SUM(N18:N24)</f>
        <v/>
      </c>
      <c r="O25" s="12">
        <f>SUM(O18:O24)</f>
        <v/>
      </c>
      <c r="P25" s="13">
        <f>SUM(P18:P24)</f>
        <v/>
      </c>
      <c r="Q25" s="13">
        <f>SUM(Q18:Q24)</f>
        <v/>
      </c>
      <c r="R25" s="13">
        <f>SUM(R18:R24)</f>
        <v/>
      </c>
      <c r="S25" s="13">
        <f>SUM(S18:S24)</f>
        <v/>
      </c>
      <c r="T25" s="13">
        <f>SUM(T18:T24)</f>
        <v/>
      </c>
      <c r="U25" s="13">
        <f>SUM(U18:U24)</f>
        <v/>
      </c>
      <c r="V25" s="13">
        <f>SUM(V18:V24)</f>
        <v/>
      </c>
      <c r="W25" s="13">
        <f>SUM(W18:W24)</f>
        <v/>
      </c>
      <c r="X25" s="14">
        <f>SUM(X18:X24)</f>
        <v/>
      </c>
      <c r="Y25" s="12">
        <f>SUM(Y18:Y24)</f>
        <v/>
      </c>
      <c r="Z25" s="13">
        <f>SUM(Z18:Z24)</f>
        <v/>
      </c>
      <c r="AA25" s="13">
        <f>SUM(AA18:AA24)</f>
        <v/>
      </c>
      <c r="AB25" s="13">
        <f>SUM(AB18:AB24)</f>
        <v/>
      </c>
      <c r="AC25" s="13">
        <f>SUM(AC18:AC24)</f>
        <v/>
      </c>
      <c r="AD25" s="13">
        <f>SUM(AD18:AD24)</f>
        <v/>
      </c>
      <c r="AE25" s="13">
        <f>SUM(AE18:AE24)</f>
        <v/>
      </c>
      <c r="AF25" s="13">
        <f>SUM(AF18:AF24)</f>
        <v/>
      </c>
      <c r="AG25" s="13">
        <f>SUM(AG18:AG24)</f>
        <v/>
      </c>
      <c r="AH25" s="14">
        <f>SUM(AH18:AH24)</f>
        <v/>
      </c>
      <c r="AI25" s="12">
        <f>SUM(AI18:AI24)</f>
        <v/>
      </c>
      <c r="AJ25" s="13">
        <f>SUM(AJ18:AJ24)</f>
        <v/>
      </c>
      <c r="AK25" s="13">
        <f>SUM(AK18:AK24)</f>
        <v/>
      </c>
      <c r="AL25" s="13">
        <f>SUM(AL18:AL24)</f>
        <v/>
      </c>
      <c r="AM25" s="13">
        <f>SUM(AM18:AM24)</f>
        <v/>
      </c>
      <c r="AN25" s="13">
        <f>SUM(AN18:AN24)</f>
        <v/>
      </c>
      <c r="AO25" s="13">
        <f>SUM(AO18:AO24)</f>
        <v/>
      </c>
      <c r="AP25" s="13">
        <f>SUM(AP18:AP24)</f>
        <v/>
      </c>
      <c r="AQ25" s="13">
        <f>SUM(AQ18:AQ24)</f>
        <v/>
      </c>
      <c r="AR25" s="14">
        <f>SUM(AR18:AR24)</f>
        <v/>
      </c>
      <c r="AS25" s="12">
        <f>SUM(AS18:AS24)</f>
        <v/>
      </c>
      <c r="AT25" s="13">
        <f>SUM(AT18:AT24)</f>
        <v/>
      </c>
      <c r="AU25" s="13">
        <f>SUM(AU18:AU24)</f>
        <v/>
      </c>
      <c r="AV25" s="13">
        <f>SUM(AV18:AV24)</f>
        <v/>
      </c>
      <c r="AW25" s="13">
        <f>SUM(AW18:AW24)</f>
        <v/>
      </c>
      <c r="AX25" s="13">
        <f>SUM(AX18:AX24)</f>
        <v/>
      </c>
      <c r="AY25" s="13">
        <f>SUM(AY18:AY24)</f>
        <v/>
      </c>
      <c r="AZ25" s="13">
        <f>SUM(AZ18:AZ24)</f>
        <v/>
      </c>
      <c r="BA25" s="13">
        <f>SUM(BA18:BA24)</f>
        <v/>
      </c>
      <c r="BB25" s="14">
        <f>SUM(BB18:BB24)</f>
        <v/>
      </c>
      <c r="BC25" s="12">
        <f>SUM(BC18:BC24)</f>
        <v/>
      </c>
      <c r="BD25" s="13">
        <f>SUM(BD18:BD24)</f>
        <v/>
      </c>
      <c r="BE25" s="13">
        <f>SUM(BE18:BE24)</f>
        <v/>
      </c>
      <c r="BF25" s="13">
        <f>SUM(BF18:BF24)</f>
        <v/>
      </c>
      <c r="BG25" s="13">
        <f>SUM(BG18:BG24)</f>
        <v/>
      </c>
      <c r="BH25" s="13">
        <f>SUM(BH18:BH24)</f>
        <v/>
      </c>
      <c r="BI25" s="13">
        <f>SUM(BI18:BI24)</f>
        <v/>
      </c>
      <c r="BJ25" s="13">
        <f>SUM(BJ18:BJ24)</f>
        <v/>
      </c>
      <c r="BK25" s="13">
        <f>SUM(BK18:BK24)</f>
        <v/>
      </c>
      <c r="BL25" s="14">
        <f>SUM(BL18:BL24)</f>
        <v/>
      </c>
      <c r="BM25" s="7">
        <f>SUM(BM18:BM24)</f>
        <v/>
      </c>
      <c r="BN25" s="13">
        <f>SUM(BN18:BN24)</f>
        <v/>
      </c>
      <c r="BO25" s="13">
        <f>SUM(BO18:BO24)</f>
        <v/>
      </c>
      <c r="BP25" s="13">
        <f>BO25-BN25</f>
        <v/>
      </c>
      <c r="BQ25" s="13">
        <f>SUM(BQ18:BQ24)</f>
        <v/>
      </c>
      <c r="BR25" s="13">
        <f>SUM(BR18:BR24)</f>
        <v/>
      </c>
      <c r="BS25" s="13">
        <f>BR25-BQ25</f>
        <v/>
      </c>
      <c r="BT25" s="13">
        <f>IFERROR(BR25/31*31,0)</f>
        <v/>
      </c>
    </row>
    <row r="27">
      <c r="A27" s="7" t="n"/>
      <c r="B27" s="7" t="n"/>
      <c r="C27" s="7" t="n"/>
      <c r="D27" s="7" t="inlineStr">
        <is>
          <t>БОЕВЫЕ ИСКУССТВА</t>
        </is>
      </c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  <c r="Z27" s="7" t="n"/>
      <c r="AA27" s="7" t="n"/>
      <c r="AB27" s="7" t="n"/>
      <c r="AC27" s="7" t="n"/>
      <c r="AD27" s="7" t="n"/>
      <c r="AE27" s="7" t="n"/>
      <c r="AF27" s="7" t="n"/>
      <c r="AG27" s="7" t="n"/>
      <c r="AH27" s="7" t="n"/>
      <c r="AI27" s="7" t="n"/>
      <c r="AJ27" s="7" t="n"/>
      <c r="AK27" s="7" t="n"/>
      <c r="AL27" s="7" t="n"/>
      <c r="AM27" s="7" t="n"/>
      <c r="AN27" s="7" t="n"/>
      <c r="AO27" s="7" t="n"/>
      <c r="AP27" s="7" t="n"/>
      <c r="AQ27" s="7" t="n"/>
      <c r="AR27" s="7" t="n"/>
      <c r="AS27" s="7" t="n"/>
      <c r="AT27" s="7" t="n"/>
      <c r="AU27" s="7" t="n"/>
      <c r="AV27" s="7" t="n"/>
      <c r="AW27" s="7" t="n"/>
      <c r="AX27" s="7" t="n"/>
      <c r="AY27" s="7" t="n"/>
      <c r="AZ27" s="7" t="n"/>
      <c r="BA27" s="7" t="n"/>
      <c r="BB27" s="7" t="n"/>
      <c r="BC27" s="7" t="n"/>
      <c r="BD27" s="7" t="n"/>
      <c r="BE27" s="7" t="n"/>
      <c r="BF27" s="7" t="n"/>
      <c r="BG27" s="7" t="n"/>
      <c r="BH27" s="7" t="n"/>
      <c r="BI27" s="7" t="n"/>
      <c r="BJ27" s="7" t="n"/>
      <c r="BK27" s="7" t="n"/>
      <c r="BL27" s="7" t="n"/>
      <c r="BM27" s="7" t="n"/>
      <c r="BN27" s="7" t="n"/>
      <c r="BO27" s="7" t="n"/>
      <c r="BP27" s="7" t="n"/>
      <c r="BQ27" s="7" t="n"/>
      <c r="BR27" s="7" t="n"/>
      <c r="BS27" s="7" t="n"/>
      <c r="BT27" s="7" t="n"/>
    </row>
    <row r="28">
      <c r="A28" s="8" t="n">
        <v>17</v>
      </c>
      <c r="B28" s="8" t="inlineStr">
        <is>
          <t>2026-03-01</t>
        </is>
      </c>
      <c r="C28" s="8" t="inlineStr">
        <is>
          <t>МТ</t>
        </is>
      </c>
      <c r="D28" s="8" t="inlineStr">
        <is>
          <t>Колян Андраник Сейранович</t>
        </is>
      </c>
      <c r="E28" s="9" t="n">
        <v>2</v>
      </c>
      <c r="F28" s="10" t="n">
        <v>6</v>
      </c>
      <c r="G28" s="10" t="n">
        <v>0</v>
      </c>
      <c r="H28" s="10" t="n">
        <v>0</v>
      </c>
      <c r="I28" s="10" t="n">
        <v>8</v>
      </c>
      <c r="J28" s="10" t="n">
        <v>4.16791141081473</v>
      </c>
      <c r="K28" s="10">
        <f>I28-J28</f>
        <v/>
      </c>
      <c r="L28" s="10" t="n">
        <v>8848.75</v>
      </c>
      <c r="M28" s="10" t="n">
        <v>4034.770087288111</v>
      </c>
      <c r="N28" s="11">
        <f>L28-M28</f>
        <v/>
      </c>
      <c r="O28" s="9" t="n">
        <v>2</v>
      </c>
      <c r="P28" s="10" t="n">
        <v>20</v>
      </c>
      <c r="Q28" s="10" t="n">
        <v>1</v>
      </c>
      <c r="R28" s="10" t="n">
        <v>0</v>
      </c>
      <c r="S28" s="10" t="n">
        <v>23</v>
      </c>
      <c r="T28" s="10" t="n">
        <v>28.30871020471706</v>
      </c>
      <c r="U28" s="10">
        <f>S28-T28</f>
        <v/>
      </c>
      <c r="V28" s="10" t="n">
        <v>21278.75</v>
      </c>
      <c r="W28" s="10" t="n">
        <v>27910.12382617917</v>
      </c>
      <c r="X28" s="11">
        <f>V28-W28</f>
        <v/>
      </c>
      <c r="Y28" s="9" t="n">
        <v>3</v>
      </c>
      <c r="Z28" s="10" t="n">
        <v>21</v>
      </c>
      <c r="AA28" s="10" t="n">
        <v>0</v>
      </c>
      <c r="AB28" s="10" t="n">
        <v>0</v>
      </c>
      <c r="AC28" s="10" t="n">
        <v>24</v>
      </c>
      <c r="AD28" s="10" t="n">
        <v>28.30871020471706</v>
      </c>
      <c r="AE28" s="10">
        <f>AC28-AD28</f>
        <v/>
      </c>
      <c r="AF28" s="10" t="n">
        <v>25347.5</v>
      </c>
      <c r="AG28" s="10" t="n">
        <v>27910.12382617917</v>
      </c>
      <c r="AH28" s="11">
        <f>AF28-AG28</f>
        <v/>
      </c>
      <c r="AI28" s="9" t="n">
        <v>3</v>
      </c>
      <c r="AJ28" s="10" t="n">
        <v>21</v>
      </c>
      <c r="AK28" s="10" t="n">
        <v>0</v>
      </c>
      <c r="AL28" s="10" t="n">
        <v>0</v>
      </c>
      <c r="AM28" s="10" t="n">
        <v>24</v>
      </c>
      <c r="AN28" s="10" t="n">
        <v>28.30871020471706</v>
      </c>
      <c r="AO28" s="10">
        <f>AM28-AN28</f>
        <v/>
      </c>
      <c r="AP28" s="10" t="n">
        <v>24463.12</v>
      </c>
      <c r="AQ28" s="10" t="n">
        <v>27910.12382617917</v>
      </c>
      <c r="AR28" s="11">
        <f>AP28-AQ28</f>
        <v/>
      </c>
      <c r="AS28" s="9" t="n">
        <v>1</v>
      </c>
      <c r="AT28" s="10" t="n">
        <v>18</v>
      </c>
      <c r="AU28" s="10" t="n">
        <v>1</v>
      </c>
      <c r="AV28" s="10" t="n">
        <v>0</v>
      </c>
      <c r="AW28" s="10" t="n">
        <v>20</v>
      </c>
      <c r="AX28" s="10" t="n">
        <v>28.30871020471706</v>
      </c>
      <c r="AY28" s="10">
        <f>AW28-AX28</f>
        <v/>
      </c>
      <c r="AZ28" s="10" t="n">
        <v>17282.5</v>
      </c>
      <c r="BA28" s="10" t="n">
        <v>27910.12382617917</v>
      </c>
      <c r="BB28" s="11">
        <f>AZ28-BA28</f>
        <v/>
      </c>
      <c r="BC28" s="9" t="n">
        <v>0</v>
      </c>
      <c r="BD28" s="10" t="n">
        <v>2</v>
      </c>
      <c r="BE28" s="10" t="n">
        <v>0</v>
      </c>
      <c r="BF28" s="10" t="n">
        <v>0</v>
      </c>
      <c r="BG28" s="10" t="n">
        <v>2</v>
      </c>
      <c r="BH28" s="10" t="n">
        <v>4.597247770317038</v>
      </c>
      <c r="BI28" s="10">
        <f>BG28-BH28</f>
        <v/>
      </c>
      <c r="BJ28" s="10" t="n">
        <v>1445</v>
      </c>
      <c r="BK28" s="10" t="n">
        <v>4324.734607995184</v>
      </c>
      <c r="BL28" s="11">
        <f>BJ28-BK28</f>
        <v/>
      </c>
      <c r="BN28" s="10">
        <f>SUM(J28,T28,AD28,AN28,AX28,BH28)</f>
        <v/>
      </c>
      <c r="BO28" s="10">
        <f>SUM(I28,S28,AC28,AM28,AW28,BG28)</f>
        <v/>
      </c>
      <c r="BP28" s="10">
        <f>BO28-BN28</f>
        <v/>
      </c>
      <c r="BQ28" s="10">
        <f>SUM(M28,W28,AG28,AQ28,BA28,BK28)</f>
        <v/>
      </c>
      <c r="BR28" s="10">
        <f>SUM(L28,V28,AF28,AP28,AZ28,BJ28)</f>
        <v/>
      </c>
      <c r="BS28" s="10">
        <f>BR28-BQ28</f>
        <v/>
      </c>
      <c r="BT28" s="10">
        <f>IFERROR(BR28/31*31,0)</f>
        <v/>
      </c>
    </row>
    <row r="29">
      <c r="A29" s="7" t="n"/>
      <c r="B29" s="7" t="n"/>
      <c r="C29" s="7" t="n"/>
      <c r="D29" s="7" t="inlineStr">
        <is>
          <t>Итого БОЕВЫЕ ИСКУССТВА</t>
        </is>
      </c>
      <c r="E29" s="12">
        <f>SUM(E28:E28)</f>
        <v/>
      </c>
      <c r="F29" s="13">
        <f>SUM(F28:F28)</f>
        <v/>
      </c>
      <c r="G29" s="13">
        <f>SUM(G28:G28)</f>
        <v/>
      </c>
      <c r="H29" s="13">
        <f>SUM(H28:H28)</f>
        <v/>
      </c>
      <c r="I29" s="13">
        <f>SUM(I28:I28)</f>
        <v/>
      </c>
      <c r="J29" s="13">
        <f>SUM(J28:J28)</f>
        <v/>
      </c>
      <c r="K29" s="13">
        <f>SUM(K28:K28)</f>
        <v/>
      </c>
      <c r="L29" s="13">
        <f>SUM(L28:L28)</f>
        <v/>
      </c>
      <c r="M29" s="13">
        <f>SUM(M28:M28)</f>
        <v/>
      </c>
      <c r="N29" s="14">
        <f>SUM(N28:N28)</f>
        <v/>
      </c>
      <c r="O29" s="12">
        <f>SUM(O28:O28)</f>
        <v/>
      </c>
      <c r="P29" s="13">
        <f>SUM(P28:P28)</f>
        <v/>
      </c>
      <c r="Q29" s="13">
        <f>SUM(Q28:Q28)</f>
        <v/>
      </c>
      <c r="R29" s="13">
        <f>SUM(R28:R28)</f>
        <v/>
      </c>
      <c r="S29" s="13">
        <f>SUM(S28:S28)</f>
        <v/>
      </c>
      <c r="T29" s="13">
        <f>SUM(T28:T28)</f>
        <v/>
      </c>
      <c r="U29" s="13">
        <f>SUM(U28:U28)</f>
        <v/>
      </c>
      <c r="V29" s="13">
        <f>SUM(V28:V28)</f>
        <v/>
      </c>
      <c r="W29" s="13">
        <f>SUM(W28:W28)</f>
        <v/>
      </c>
      <c r="X29" s="14">
        <f>SUM(X28:X28)</f>
        <v/>
      </c>
      <c r="Y29" s="12">
        <f>SUM(Y28:Y28)</f>
        <v/>
      </c>
      <c r="Z29" s="13">
        <f>SUM(Z28:Z28)</f>
        <v/>
      </c>
      <c r="AA29" s="13">
        <f>SUM(AA28:AA28)</f>
        <v/>
      </c>
      <c r="AB29" s="13">
        <f>SUM(AB28:AB28)</f>
        <v/>
      </c>
      <c r="AC29" s="13">
        <f>SUM(AC28:AC28)</f>
        <v/>
      </c>
      <c r="AD29" s="13">
        <f>SUM(AD28:AD28)</f>
        <v/>
      </c>
      <c r="AE29" s="13">
        <f>SUM(AE28:AE28)</f>
        <v/>
      </c>
      <c r="AF29" s="13">
        <f>SUM(AF28:AF28)</f>
        <v/>
      </c>
      <c r="AG29" s="13">
        <f>SUM(AG28:AG28)</f>
        <v/>
      </c>
      <c r="AH29" s="14">
        <f>SUM(AH28:AH28)</f>
        <v/>
      </c>
      <c r="AI29" s="12">
        <f>SUM(AI28:AI28)</f>
        <v/>
      </c>
      <c r="AJ29" s="13">
        <f>SUM(AJ28:AJ28)</f>
        <v/>
      </c>
      <c r="AK29" s="13">
        <f>SUM(AK28:AK28)</f>
        <v/>
      </c>
      <c r="AL29" s="13">
        <f>SUM(AL28:AL28)</f>
        <v/>
      </c>
      <c r="AM29" s="13">
        <f>SUM(AM28:AM28)</f>
        <v/>
      </c>
      <c r="AN29" s="13">
        <f>SUM(AN28:AN28)</f>
        <v/>
      </c>
      <c r="AO29" s="13">
        <f>SUM(AO28:AO28)</f>
        <v/>
      </c>
      <c r="AP29" s="13">
        <f>SUM(AP28:AP28)</f>
        <v/>
      </c>
      <c r="AQ29" s="13">
        <f>SUM(AQ28:AQ28)</f>
        <v/>
      </c>
      <c r="AR29" s="14">
        <f>SUM(AR28:AR28)</f>
        <v/>
      </c>
      <c r="AS29" s="12">
        <f>SUM(AS28:AS28)</f>
        <v/>
      </c>
      <c r="AT29" s="13">
        <f>SUM(AT28:AT28)</f>
        <v/>
      </c>
      <c r="AU29" s="13">
        <f>SUM(AU28:AU28)</f>
        <v/>
      </c>
      <c r="AV29" s="13">
        <f>SUM(AV28:AV28)</f>
        <v/>
      </c>
      <c r="AW29" s="13">
        <f>SUM(AW28:AW28)</f>
        <v/>
      </c>
      <c r="AX29" s="13">
        <f>SUM(AX28:AX28)</f>
        <v/>
      </c>
      <c r="AY29" s="13">
        <f>SUM(AY28:AY28)</f>
        <v/>
      </c>
      <c r="AZ29" s="13">
        <f>SUM(AZ28:AZ28)</f>
        <v/>
      </c>
      <c r="BA29" s="13">
        <f>SUM(BA28:BA28)</f>
        <v/>
      </c>
      <c r="BB29" s="14">
        <f>SUM(BB28:BB28)</f>
        <v/>
      </c>
      <c r="BC29" s="12">
        <f>SUM(BC28:BC28)</f>
        <v/>
      </c>
      <c r="BD29" s="13">
        <f>SUM(BD28:BD28)</f>
        <v/>
      </c>
      <c r="BE29" s="13">
        <f>SUM(BE28:BE28)</f>
        <v/>
      </c>
      <c r="BF29" s="13">
        <f>SUM(BF28:BF28)</f>
        <v/>
      </c>
      <c r="BG29" s="13">
        <f>SUM(BG28:BG28)</f>
        <v/>
      </c>
      <c r="BH29" s="13">
        <f>SUM(BH28:BH28)</f>
        <v/>
      </c>
      <c r="BI29" s="13">
        <f>SUM(BI28:BI28)</f>
        <v/>
      </c>
      <c r="BJ29" s="13">
        <f>SUM(BJ28:BJ28)</f>
        <v/>
      </c>
      <c r="BK29" s="13">
        <f>SUM(BK28:BK28)</f>
        <v/>
      </c>
      <c r="BL29" s="14">
        <f>SUM(BL28:BL28)</f>
        <v/>
      </c>
      <c r="BM29" s="7">
        <f>SUM(BM28:BM28)</f>
        <v/>
      </c>
      <c r="BN29" s="13">
        <f>SUM(BN28:BN28)</f>
        <v/>
      </c>
      <c r="BO29" s="13">
        <f>SUM(BO28:BO28)</f>
        <v/>
      </c>
      <c r="BP29" s="13">
        <f>BO29-BN29</f>
        <v/>
      </c>
      <c r="BQ29" s="13">
        <f>SUM(BQ28:BQ28)</f>
        <v/>
      </c>
      <c r="BR29" s="13">
        <f>SUM(BR28:BR28)</f>
        <v/>
      </c>
      <c r="BS29" s="13">
        <f>BR29-BQ29</f>
        <v/>
      </c>
      <c r="BT29" s="13">
        <f>IFERROR(BR29/31*31,0)</f>
        <v/>
      </c>
    </row>
    <row r="31">
      <c r="A31" s="15" t="n"/>
      <c r="B31" s="15" t="n"/>
      <c r="C31" s="15" t="n"/>
      <c r="D31" s="15" t="inlineStr">
        <is>
          <t>Итого</t>
        </is>
      </c>
      <c r="E31" s="16">
        <f>SUM(E15,E25,E29)</f>
        <v/>
      </c>
      <c r="F31" s="17">
        <f>SUM(F15,F25,F29)</f>
        <v/>
      </c>
      <c r="G31" s="17">
        <f>SUM(G15,G25,G29)</f>
        <v/>
      </c>
      <c r="H31" s="17">
        <f>SUM(H15,H25,H29)</f>
        <v/>
      </c>
      <c r="I31" s="17">
        <f>SUM(I15,I25,I29)</f>
        <v/>
      </c>
      <c r="J31" s="17">
        <f>SUM(J15,J25,J29)</f>
        <v/>
      </c>
      <c r="K31" s="17">
        <f>SUM(K15,K25,K29)</f>
        <v/>
      </c>
      <c r="L31" s="17">
        <f>SUM(L15,L25,L29)</f>
        <v/>
      </c>
      <c r="M31" s="17">
        <f>SUM(M15,M25,M29)</f>
        <v/>
      </c>
      <c r="N31" s="18">
        <f>SUM(N15,N25,N29)</f>
        <v/>
      </c>
      <c r="O31" s="16">
        <f>SUM(O15,O25,O29)</f>
        <v/>
      </c>
      <c r="P31" s="17">
        <f>SUM(P15,P25,P29)</f>
        <v/>
      </c>
      <c r="Q31" s="17">
        <f>SUM(Q15,Q25,Q29)</f>
        <v/>
      </c>
      <c r="R31" s="17">
        <f>SUM(R15,R25,R29)</f>
        <v/>
      </c>
      <c r="S31" s="17">
        <f>SUM(S15,S25,S29)</f>
        <v/>
      </c>
      <c r="T31" s="17">
        <f>SUM(T15,T25,T29)</f>
        <v/>
      </c>
      <c r="U31" s="17">
        <f>SUM(U15,U25,U29)</f>
        <v/>
      </c>
      <c r="V31" s="17">
        <f>SUM(V15,V25,V29)</f>
        <v/>
      </c>
      <c r="W31" s="17">
        <f>SUM(W15,W25,W29)</f>
        <v/>
      </c>
      <c r="X31" s="18">
        <f>SUM(X15,X25,X29)</f>
        <v/>
      </c>
      <c r="Y31" s="16">
        <f>SUM(Y15,Y25,Y29)</f>
        <v/>
      </c>
      <c r="Z31" s="17">
        <f>SUM(Z15,Z25,Z29)</f>
        <v/>
      </c>
      <c r="AA31" s="17">
        <f>SUM(AA15,AA25,AA29)</f>
        <v/>
      </c>
      <c r="AB31" s="17">
        <f>SUM(AB15,AB25,AB29)</f>
        <v/>
      </c>
      <c r="AC31" s="17">
        <f>SUM(AC15,AC25,AC29)</f>
        <v/>
      </c>
      <c r="AD31" s="17">
        <f>SUM(AD15,AD25,AD29)</f>
        <v/>
      </c>
      <c r="AE31" s="17">
        <f>SUM(AE15,AE25,AE29)</f>
        <v/>
      </c>
      <c r="AF31" s="17">
        <f>SUM(AF15,AF25,AF29)</f>
        <v/>
      </c>
      <c r="AG31" s="17">
        <f>SUM(AG15,AG25,AG29)</f>
        <v/>
      </c>
      <c r="AH31" s="18">
        <f>SUM(AH15,AH25,AH29)</f>
        <v/>
      </c>
      <c r="AI31" s="16">
        <f>SUM(AI15,AI25,AI29)</f>
        <v/>
      </c>
      <c r="AJ31" s="17">
        <f>SUM(AJ15,AJ25,AJ29)</f>
        <v/>
      </c>
      <c r="AK31" s="17">
        <f>SUM(AK15,AK25,AK29)</f>
        <v/>
      </c>
      <c r="AL31" s="17">
        <f>SUM(AL15,AL25,AL29)</f>
        <v/>
      </c>
      <c r="AM31" s="17">
        <f>SUM(AM15,AM25,AM29)</f>
        <v/>
      </c>
      <c r="AN31" s="17">
        <f>SUM(AN15,AN25,AN29)</f>
        <v/>
      </c>
      <c r="AO31" s="17">
        <f>SUM(AO15,AO25,AO29)</f>
        <v/>
      </c>
      <c r="AP31" s="17">
        <f>SUM(AP15,AP25,AP29)</f>
        <v/>
      </c>
      <c r="AQ31" s="17">
        <f>SUM(AQ15,AQ25,AQ29)</f>
        <v/>
      </c>
      <c r="AR31" s="18">
        <f>SUM(AR15,AR25,AR29)</f>
        <v/>
      </c>
      <c r="AS31" s="16">
        <f>SUM(AS15,AS25,AS29)</f>
        <v/>
      </c>
      <c r="AT31" s="17">
        <f>SUM(AT15,AT25,AT29)</f>
        <v/>
      </c>
      <c r="AU31" s="17">
        <f>SUM(AU15,AU25,AU29)</f>
        <v/>
      </c>
      <c r="AV31" s="17">
        <f>SUM(AV15,AV25,AV29)</f>
        <v/>
      </c>
      <c r="AW31" s="17">
        <f>SUM(AW15,AW25,AW29)</f>
        <v/>
      </c>
      <c r="AX31" s="17">
        <f>SUM(AX15,AX25,AX29)</f>
        <v/>
      </c>
      <c r="AY31" s="17">
        <f>SUM(AY15,AY25,AY29)</f>
        <v/>
      </c>
      <c r="AZ31" s="17">
        <f>SUM(AZ15,AZ25,AZ29)</f>
        <v/>
      </c>
      <c r="BA31" s="17">
        <f>SUM(BA15,BA25,BA29)</f>
        <v/>
      </c>
      <c r="BB31" s="18">
        <f>SUM(BB15,BB25,BB29)</f>
        <v/>
      </c>
      <c r="BC31" s="16">
        <f>SUM(BC15,BC25,BC29)</f>
        <v/>
      </c>
      <c r="BD31" s="17">
        <f>SUM(BD15,BD25,BD29)</f>
        <v/>
      </c>
      <c r="BE31" s="17">
        <f>SUM(BE15,BE25,BE29)</f>
        <v/>
      </c>
      <c r="BF31" s="17">
        <f>SUM(BF15,BF25,BF29)</f>
        <v/>
      </c>
      <c r="BG31" s="17">
        <f>SUM(BG15,BG25,BG29)</f>
        <v/>
      </c>
      <c r="BH31" s="17">
        <f>SUM(BH15,BH25,BH29)</f>
        <v/>
      </c>
      <c r="BI31" s="17">
        <f>SUM(BI15,BI25,BI29)</f>
        <v/>
      </c>
      <c r="BJ31" s="17">
        <f>SUM(BJ15,BJ25,BJ29)</f>
        <v/>
      </c>
      <c r="BK31" s="17">
        <f>SUM(BK15,BK25,BK29)</f>
        <v/>
      </c>
      <c r="BL31" s="18">
        <f>SUM(BL15,BL25,BL29)</f>
        <v/>
      </c>
      <c r="BM31" s="16">
        <f>SUM(BM15,BM25,BM29)</f>
        <v/>
      </c>
      <c r="BN31" s="17">
        <f>SUM(BN15,BN25,BN29)</f>
        <v/>
      </c>
      <c r="BO31" s="17">
        <f>SUM(BO15,BO25,BO29)</f>
        <v/>
      </c>
      <c r="BP31" s="17">
        <f>BO31-BN31</f>
        <v/>
      </c>
      <c r="BQ31" s="17">
        <f>SUM(BQ15,BQ25,BQ29)</f>
        <v/>
      </c>
      <c r="BR31" s="17">
        <f>SUM(BR15,BR25,BR29)</f>
        <v/>
      </c>
      <c r="BS31" s="17">
        <f>BR31-BQ31</f>
        <v/>
      </c>
      <c r="BT31" s="17">
        <f>IFERROR(BR31/31*31,0)</f>
        <v/>
      </c>
    </row>
  </sheetData>
  <mergeCells count="7">
    <mergeCell ref="E3:N3"/>
    <mergeCell ref="AI3:AR3"/>
    <mergeCell ref="BC3:BL3"/>
    <mergeCell ref="Y3:AH3"/>
    <mergeCell ref="O3:X3"/>
    <mergeCell ref="AS3:BB3"/>
    <mergeCell ref="BN3:BT3"/>
  </mergeCells>
  <conditionalFormatting sqref="K6:K14">
    <cfRule type="dataBar" priority="1">
      <dataBar showValue="1">
        <cfvo type="min"/>
        <cfvo type="max"/>
        <color rgb="00D8B4FE"/>
      </dataBar>
    </cfRule>
  </conditionalFormatting>
  <conditionalFormatting sqref="K18:K24">
    <cfRule type="dataBar" priority="2">
      <dataBar showValue="1">
        <cfvo type="min"/>
        <cfvo type="max"/>
        <color rgb="00D8B4FE"/>
      </dataBar>
    </cfRule>
  </conditionalFormatting>
  <conditionalFormatting sqref="K28">
    <cfRule type="dataBar" priority="3">
      <dataBar showValue="1">
        <cfvo type="min"/>
        <cfvo type="max"/>
        <color rgb="00D8B4FE"/>
      </dataBar>
    </cfRule>
  </conditionalFormatting>
  <conditionalFormatting sqref="N6:N14">
    <cfRule type="dataBar" priority="4">
      <dataBar showValue="1">
        <cfvo type="min"/>
        <cfvo type="max"/>
        <color rgb="00D8B4FE"/>
      </dataBar>
    </cfRule>
  </conditionalFormatting>
  <conditionalFormatting sqref="N18:N24">
    <cfRule type="dataBar" priority="5">
      <dataBar showValue="1">
        <cfvo type="min"/>
        <cfvo type="max"/>
        <color rgb="00D8B4FE"/>
      </dataBar>
    </cfRule>
  </conditionalFormatting>
  <conditionalFormatting sqref="N28">
    <cfRule type="dataBar" priority="6">
      <dataBar showValue="1">
        <cfvo type="min"/>
        <cfvo type="max"/>
        <color rgb="00D8B4FE"/>
      </dataBar>
    </cfRule>
  </conditionalFormatting>
  <conditionalFormatting sqref="U6:U14">
    <cfRule type="dataBar" priority="7">
      <dataBar showValue="1">
        <cfvo type="min"/>
        <cfvo type="max"/>
        <color rgb="00D8B4FE"/>
      </dataBar>
    </cfRule>
  </conditionalFormatting>
  <conditionalFormatting sqref="U18:U24">
    <cfRule type="dataBar" priority="8">
      <dataBar showValue="1">
        <cfvo type="min"/>
        <cfvo type="max"/>
        <color rgb="00D8B4FE"/>
      </dataBar>
    </cfRule>
  </conditionalFormatting>
  <conditionalFormatting sqref="U28">
    <cfRule type="dataBar" priority="9">
      <dataBar showValue="1">
        <cfvo type="min"/>
        <cfvo type="max"/>
        <color rgb="00D8B4FE"/>
      </dataBar>
    </cfRule>
  </conditionalFormatting>
  <conditionalFormatting sqref="X6:X14">
    <cfRule type="dataBar" priority="10">
      <dataBar showValue="1">
        <cfvo type="min"/>
        <cfvo type="max"/>
        <color rgb="00D8B4FE"/>
      </dataBar>
    </cfRule>
  </conditionalFormatting>
  <conditionalFormatting sqref="X18:X24">
    <cfRule type="dataBar" priority="11">
      <dataBar showValue="1">
        <cfvo type="min"/>
        <cfvo type="max"/>
        <color rgb="00D8B4FE"/>
      </dataBar>
    </cfRule>
  </conditionalFormatting>
  <conditionalFormatting sqref="X28">
    <cfRule type="dataBar" priority="12">
      <dataBar showValue="1">
        <cfvo type="min"/>
        <cfvo type="max"/>
        <color rgb="00D8B4FE"/>
      </dataBar>
    </cfRule>
  </conditionalFormatting>
  <conditionalFormatting sqref="AE6:AE14">
    <cfRule type="dataBar" priority="13">
      <dataBar showValue="1">
        <cfvo type="min"/>
        <cfvo type="max"/>
        <color rgb="00D8B4FE"/>
      </dataBar>
    </cfRule>
  </conditionalFormatting>
  <conditionalFormatting sqref="AE18:AE24">
    <cfRule type="dataBar" priority="14">
      <dataBar showValue="1">
        <cfvo type="min"/>
        <cfvo type="max"/>
        <color rgb="00D8B4FE"/>
      </dataBar>
    </cfRule>
  </conditionalFormatting>
  <conditionalFormatting sqref="AE28">
    <cfRule type="dataBar" priority="15">
      <dataBar showValue="1">
        <cfvo type="min"/>
        <cfvo type="max"/>
        <color rgb="00D8B4FE"/>
      </dataBar>
    </cfRule>
  </conditionalFormatting>
  <conditionalFormatting sqref="AH6:AH14">
    <cfRule type="dataBar" priority="16">
      <dataBar showValue="1">
        <cfvo type="min"/>
        <cfvo type="max"/>
        <color rgb="00D8B4FE"/>
      </dataBar>
    </cfRule>
  </conditionalFormatting>
  <conditionalFormatting sqref="AH18:AH24">
    <cfRule type="dataBar" priority="17">
      <dataBar showValue="1">
        <cfvo type="min"/>
        <cfvo type="max"/>
        <color rgb="00D8B4FE"/>
      </dataBar>
    </cfRule>
  </conditionalFormatting>
  <conditionalFormatting sqref="AH28">
    <cfRule type="dataBar" priority="18">
      <dataBar showValue="1">
        <cfvo type="min"/>
        <cfvo type="max"/>
        <color rgb="00D8B4FE"/>
      </dataBar>
    </cfRule>
  </conditionalFormatting>
  <conditionalFormatting sqref="AO6:AO14">
    <cfRule type="dataBar" priority="19">
      <dataBar showValue="1">
        <cfvo type="min"/>
        <cfvo type="max"/>
        <color rgb="00D8B4FE"/>
      </dataBar>
    </cfRule>
  </conditionalFormatting>
  <conditionalFormatting sqref="AO18:AO24">
    <cfRule type="dataBar" priority="20">
      <dataBar showValue="1">
        <cfvo type="min"/>
        <cfvo type="max"/>
        <color rgb="00D8B4FE"/>
      </dataBar>
    </cfRule>
  </conditionalFormatting>
  <conditionalFormatting sqref="AO28">
    <cfRule type="dataBar" priority="21">
      <dataBar showValue="1">
        <cfvo type="min"/>
        <cfvo type="max"/>
        <color rgb="00D8B4FE"/>
      </dataBar>
    </cfRule>
  </conditionalFormatting>
  <conditionalFormatting sqref="AR6:AR14">
    <cfRule type="dataBar" priority="22">
      <dataBar showValue="1">
        <cfvo type="min"/>
        <cfvo type="max"/>
        <color rgb="00D8B4FE"/>
      </dataBar>
    </cfRule>
  </conditionalFormatting>
  <conditionalFormatting sqref="AR18:AR24">
    <cfRule type="dataBar" priority="23">
      <dataBar showValue="1">
        <cfvo type="min"/>
        <cfvo type="max"/>
        <color rgb="00D8B4FE"/>
      </dataBar>
    </cfRule>
  </conditionalFormatting>
  <conditionalFormatting sqref="AR28">
    <cfRule type="dataBar" priority="24">
      <dataBar showValue="1">
        <cfvo type="min"/>
        <cfvo type="max"/>
        <color rgb="00D8B4FE"/>
      </dataBar>
    </cfRule>
  </conditionalFormatting>
  <conditionalFormatting sqref="AY6:AY14">
    <cfRule type="dataBar" priority="25">
      <dataBar showValue="1">
        <cfvo type="min"/>
        <cfvo type="max"/>
        <color rgb="00D8B4FE"/>
      </dataBar>
    </cfRule>
  </conditionalFormatting>
  <conditionalFormatting sqref="AY18:AY24">
    <cfRule type="dataBar" priority="26">
      <dataBar showValue="1">
        <cfvo type="min"/>
        <cfvo type="max"/>
        <color rgb="00D8B4FE"/>
      </dataBar>
    </cfRule>
  </conditionalFormatting>
  <conditionalFormatting sqref="AY28">
    <cfRule type="dataBar" priority="27">
      <dataBar showValue="1">
        <cfvo type="min"/>
        <cfvo type="max"/>
        <color rgb="00D8B4FE"/>
      </dataBar>
    </cfRule>
  </conditionalFormatting>
  <conditionalFormatting sqref="BB6:BB14">
    <cfRule type="dataBar" priority="28">
      <dataBar showValue="1">
        <cfvo type="min"/>
        <cfvo type="max"/>
        <color rgb="00D8B4FE"/>
      </dataBar>
    </cfRule>
  </conditionalFormatting>
  <conditionalFormatting sqref="BB18:BB24">
    <cfRule type="dataBar" priority="29">
      <dataBar showValue="1">
        <cfvo type="min"/>
        <cfvo type="max"/>
        <color rgb="00D8B4FE"/>
      </dataBar>
    </cfRule>
  </conditionalFormatting>
  <conditionalFormatting sqref="BB28">
    <cfRule type="dataBar" priority="30">
      <dataBar showValue="1">
        <cfvo type="min"/>
        <cfvo type="max"/>
        <color rgb="00D8B4FE"/>
      </dataBar>
    </cfRule>
  </conditionalFormatting>
  <conditionalFormatting sqref="BI6:BI14">
    <cfRule type="dataBar" priority="31">
      <dataBar showValue="1">
        <cfvo type="min"/>
        <cfvo type="max"/>
        <color rgb="00D8B4FE"/>
      </dataBar>
    </cfRule>
  </conditionalFormatting>
  <conditionalFormatting sqref="BI18:BI24">
    <cfRule type="dataBar" priority="32">
      <dataBar showValue="1">
        <cfvo type="min"/>
        <cfvo type="max"/>
        <color rgb="00D8B4FE"/>
      </dataBar>
    </cfRule>
  </conditionalFormatting>
  <conditionalFormatting sqref="BI28">
    <cfRule type="dataBar" priority="33">
      <dataBar showValue="1">
        <cfvo type="min"/>
        <cfvo type="max"/>
        <color rgb="00D8B4FE"/>
      </dataBar>
    </cfRule>
  </conditionalFormatting>
  <conditionalFormatting sqref="BL6:BL14">
    <cfRule type="dataBar" priority="34">
      <dataBar showValue="1">
        <cfvo type="min"/>
        <cfvo type="max"/>
        <color rgb="00D8B4FE"/>
      </dataBar>
    </cfRule>
  </conditionalFormatting>
  <conditionalFormatting sqref="BL18:BL24">
    <cfRule type="dataBar" priority="35">
      <dataBar showValue="1">
        <cfvo type="min"/>
        <cfvo type="max"/>
        <color rgb="00D8B4FE"/>
      </dataBar>
    </cfRule>
  </conditionalFormatting>
  <conditionalFormatting sqref="BL28">
    <cfRule type="dataBar" priority="36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7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01.08.2026 — 31.08.2026</t>
        </is>
      </c>
    </row>
    <row r="3">
      <c r="A3" t="inlineStr">
        <is>
          <t>Дата контроля: 31.08.2026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1207931.74</v>
      </c>
    </row>
    <row r="7">
      <c r="A7" s="8" t="inlineStr">
        <is>
          <t>План суммы</t>
        </is>
      </c>
      <c r="B7" s="21" t="n">
        <v>1870000</v>
      </c>
    </row>
    <row r="8">
      <c r="A8" s="8" t="inlineStr">
        <is>
          <t>Выполнение суммы</t>
        </is>
      </c>
      <c r="B8" s="22" t="n">
        <v>0.6459528021390376</v>
      </c>
    </row>
    <row r="9">
      <c r="A9" s="8" t="inlineStr">
        <is>
          <t>Факт тренировок</t>
        </is>
      </c>
      <c r="B9" s="21" t="n">
        <v>795</v>
      </c>
    </row>
    <row r="10">
      <c r="A10" s="8" t="inlineStr">
        <is>
          <t>План тренировок</t>
        </is>
      </c>
      <c r="B10" s="21" t="n">
        <v>1183</v>
      </c>
    </row>
    <row r="11">
      <c r="A11" s="8" t="inlineStr">
        <is>
          <t>Выполнение тренировок</t>
        </is>
      </c>
      <c r="B11" s="22" t="n">
        <v>0.6720202874049028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654</v>
      </c>
      <c r="C17" s="10" t="n">
        <v>386</v>
      </c>
      <c r="D17" s="23" t="n">
        <v>0.5902140672782875</v>
      </c>
      <c r="E17" s="10" t="n">
        <v>1000000</v>
      </c>
      <c r="F17" s="10" t="n">
        <v>573671.25</v>
      </c>
      <c r="G17" s="23" t="n">
        <v>0.57367125</v>
      </c>
      <c r="H17" s="10" t="n">
        <v>573671.25</v>
      </c>
      <c r="I17" s="10" t="n">
        <v>-426328.75</v>
      </c>
    </row>
    <row r="18">
      <c r="A18" s="8" t="inlineStr">
        <is>
          <t>ГП</t>
        </is>
      </c>
      <c r="B18" s="10" t="n">
        <v>407</v>
      </c>
      <c r="C18" s="10" t="n">
        <v>308</v>
      </c>
      <c r="D18" s="23" t="n">
        <v>0.7567567567567568</v>
      </c>
      <c r="E18" s="10" t="n">
        <v>750000</v>
      </c>
      <c r="F18" s="10" t="n">
        <v>535594.8700000001</v>
      </c>
      <c r="G18" s="23" t="n">
        <v>0.7141264933333334</v>
      </c>
      <c r="H18" s="10" t="n">
        <v>535594.8700000001</v>
      </c>
      <c r="I18" s="10" t="n">
        <v>-214405.1299999999</v>
      </c>
    </row>
    <row r="19">
      <c r="A19" s="8" t="inlineStr">
        <is>
          <t>БИ</t>
        </is>
      </c>
      <c r="B19" s="10" t="n">
        <v>122</v>
      </c>
      <c r="C19" s="10" t="n">
        <v>101</v>
      </c>
      <c r="D19" s="23" t="n">
        <v>0.8278688524590164</v>
      </c>
      <c r="E19" s="10" t="n">
        <v>120000</v>
      </c>
      <c r="F19" s="10" t="n">
        <v>98665.62</v>
      </c>
      <c r="G19" s="23" t="n">
        <v>0.8222134999999999</v>
      </c>
      <c r="H19" s="10" t="n">
        <v>98665.62</v>
      </c>
      <c r="I19" s="10" t="n">
        <v>-21334.38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ТЗ</t>
        </is>
      </c>
      <c r="B25" s="8" t="inlineStr">
        <is>
          <t>Бутенко Тамара Евгеньевна</t>
        </is>
      </c>
      <c r="C25" s="10" t="n">
        <v>9</v>
      </c>
      <c r="D25" s="10" t="n">
        <v>0</v>
      </c>
      <c r="E25" s="23" t="n">
        <v>0</v>
      </c>
      <c r="F25" s="10" t="n">
        <v>13800</v>
      </c>
      <c r="G25" s="10" t="n">
        <v>0</v>
      </c>
      <c r="H25" s="23" t="n">
        <v>0</v>
      </c>
      <c r="I25" s="10" t="n">
        <v>0</v>
      </c>
      <c r="J25" s="10" t="n">
        <v>-13800</v>
      </c>
    </row>
    <row r="26">
      <c r="A26" s="8" t="inlineStr">
        <is>
          <t>ТЗ</t>
        </is>
      </c>
      <c r="B26" s="8" t="inlineStr">
        <is>
          <t>Рябинина Полина Евгеньевна</t>
        </is>
      </c>
      <c r="C26" s="10" t="n">
        <v>63</v>
      </c>
      <c r="D26" s="10" t="n">
        <v>0</v>
      </c>
      <c r="E26" s="23" t="n">
        <v>0</v>
      </c>
      <c r="F26" s="10" t="n">
        <v>91400</v>
      </c>
      <c r="G26" s="10" t="n">
        <v>0</v>
      </c>
      <c r="H26" s="23" t="n">
        <v>0</v>
      </c>
      <c r="I26" s="10" t="n">
        <v>0</v>
      </c>
      <c r="J26" s="10" t="n">
        <v>-91400</v>
      </c>
    </row>
    <row r="27">
      <c r="A27" s="8" t="inlineStr">
        <is>
          <t>ТЗ</t>
        </is>
      </c>
      <c r="B27" s="8" t="inlineStr">
        <is>
          <t>Перевалова Анастасия Владимировна</t>
        </is>
      </c>
      <c r="C27" s="10" t="n">
        <v>24</v>
      </c>
      <c r="D27" s="10" t="n">
        <v>10</v>
      </c>
      <c r="E27" s="23" t="n">
        <v>0.4166666666666667</v>
      </c>
      <c r="F27" s="10" t="n">
        <v>41400</v>
      </c>
      <c r="G27" s="10" t="n">
        <v>13472</v>
      </c>
      <c r="H27" s="23" t="n">
        <v>0.3254106280193237</v>
      </c>
      <c r="I27" s="10" t="n">
        <v>13472</v>
      </c>
      <c r="J27" s="10" t="n">
        <v>-27928</v>
      </c>
    </row>
    <row r="28">
      <c r="A28" s="8" t="inlineStr">
        <is>
          <t>ТЗ</t>
        </is>
      </c>
      <c r="B28" s="8" t="inlineStr">
        <is>
          <t>Евдокимов Илья Игоревич</t>
        </is>
      </c>
      <c r="C28" s="10" t="n">
        <v>141</v>
      </c>
      <c r="D28" s="10" t="n">
        <v>78</v>
      </c>
      <c r="E28" s="23" t="n">
        <v>0.5531914893617021</v>
      </c>
      <c r="F28" s="10" t="n">
        <v>257900</v>
      </c>
      <c r="G28" s="10" t="n">
        <v>136200.25</v>
      </c>
      <c r="H28" s="23" t="n">
        <v>0.5281126405583559</v>
      </c>
      <c r="I28" s="10" t="n">
        <v>136200.25</v>
      </c>
      <c r="J28" s="10" t="n">
        <v>-121699.75</v>
      </c>
    </row>
    <row r="29">
      <c r="A29" s="8" t="inlineStr">
        <is>
          <t>ТЗ</t>
        </is>
      </c>
      <c r="B29" s="8" t="inlineStr">
        <is>
          <t>Мартынов Андрей Викторович</t>
        </is>
      </c>
      <c r="C29" s="10" t="n">
        <v>93</v>
      </c>
      <c r="D29" s="10" t="n">
        <v>62</v>
      </c>
      <c r="E29" s="23" t="n">
        <v>0.6666666666666666</v>
      </c>
      <c r="F29" s="10" t="n">
        <v>141800</v>
      </c>
      <c r="G29" s="10" t="n">
        <v>78237.5</v>
      </c>
      <c r="H29" s="23" t="n">
        <v>0.5517454160789845</v>
      </c>
      <c r="I29" s="10" t="n">
        <v>78237.5</v>
      </c>
      <c r="J29" s="10" t="n">
        <v>-63562.5</v>
      </c>
    </row>
    <row r="30">
      <c r="A30" s="8" t="inlineStr">
        <is>
          <t>ТЗ</t>
        </is>
      </c>
      <c r="B30" s="8" t="inlineStr">
        <is>
          <t>Черных Данила Русланович</t>
        </is>
      </c>
      <c r="C30" s="10" t="n">
        <v>121</v>
      </c>
      <c r="D30" s="10" t="n">
        <v>79</v>
      </c>
      <c r="E30" s="23" t="n">
        <v>0.6528925619834711</v>
      </c>
      <c r="F30" s="10" t="n">
        <v>177900</v>
      </c>
      <c r="G30" s="10" t="n">
        <v>115490</v>
      </c>
      <c r="H30" s="23" t="n">
        <v>0.6491849353569421</v>
      </c>
      <c r="I30" s="10" t="n">
        <v>115490</v>
      </c>
      <c r="J30" s="10" t="n">
        <v>-62410</v>
      </c>
    </row>
    <row r="31">
      <c r="A31" s="8" t="inlineStr">
        <is>
          <t>ТЗ</t>
        </is>
      </c>
      <c r="B31" s="8" t="inlineStr">
        <is>
          <t>Мельников Никита Алексеевич</t>
        </is>
      </c>
      <c r="C31" s="10" t="n">
        <v>82</v>
      </c>
      <c r="D31" s="10" t="n">
        <v>46</v>
      </c>
      <c r="E31" s="23" t="n">
        <v>0.5609756097560976</v>
      </c>
      <c r="F31" s="10" t="n">
        <v>112500</v>
      </c>
      <c r="G31" s="10" t="n">
        <v>77713.75</v>
      </c>
      <c r="H31" s="23" t="n">
        <v>0.6907888888888889</v>
      </c>
      <c r="I31" s="10" t="n">
        <v>77713.75</v>
      </c>
      <c r="J31" s="10" t="n">
        <v>-34786.25</v>
      </c>
    </row>
    <row r="32">
      <c r="A32" s="8" t="inlineStr">
        <is>
          <t>ТЗ</t>
        </is>
      </c>
      <c r="B32" s="8" t="inlineStr">
        <is>
          <t>Блинников Станислав Игоревич</t>
        </is>
      </c>
      <c r="C32" s="10" t="n">
        <v>93</v>
      </c>
      <c r="D32" s="10" t="n">
        <v>77</v>
      </c>
      <c r="E32" s="23" t="n">
        <v>0.8279569892473119</v>
      </c>
      <c r="F32" s="10" t="n">
        <v>125300</v>
      </c>
      <c r="G32" s="10" t="n">
        <v>109413.75</v>
      </c>
      <c r="H32" s="23" t="n">
        <v>0.8732142857142857</v>
      </c>
      <c r="I32" s="10" t="n">
        <v>109413.75</v>
      </c>
      <c r="J32" s="10" t="n">
        <v>-15886.25</v>
      </c>
    </row>
    <row r="33">
      <c r="A33" s="8" t="inlineStr">
        <is>
          <t>ТЗ</t>
        </is>
      </c>
      <c r="B33" s="8" t="inlineStr">
        <is>
          <t>Юркова Маргарита Вадимовна</t>
        </is>
      </c>
      <c r="C33" s="10" t="n">
        <v>28</v>
      </c>
      <c r="D33" s="10" t="n">
        <v>34</v>
      </c>
      <c r="E33" s="23" t="n">
        <v>1.214285714285714</v>
      </c>
      <c r="F33" s="10" t="n">
        <v>38000</v>
      </c>
      <c r="G33" s="10" t="n">
        <v>43144</v>
      </c>
      <c r="H33" s="23" t="n">
        <v>1.135368421052632</v>
      </c>
      <c r="I33" s="10" t="n">
        <v>43144</v>
      </c>
      <c r="J33" s="10" t="n">
        <v>5144</v>
      </c>
    </row>
    <row r="34">
      <c r="A34" s="8" t="inlineStr">
        <is>
          <t>ГП</t>
        </is>
      </c>
      <c r="B34" s="8" t="inlineStr">
        <is>
          <t>Митяшева Елена Владимировна</t>
        </is>
      </c>
      <c r="C34" s="10" t="n">
        <v>18</v>
      </c>
      <c r="D34" s="10" t="n">
        <v>2</v>
      </c>
      <c r="E34" s="23" t="n">
        <v>0.1111111111111111</v>
      </c>
      <c r="F34" s="10" t="n">
        <v>26700</v>
      </c>
      <c r="G34" s="10" t="n">
        <v>3530</v>
      </c>
      <c r="H34" s="23" t="n">
        <v>0.1322097378277154</v>
      </c>
      <c r="I34" s="10" t="n">
        <v>3530</v>
      </c>
      <c r="J34" s="10" t="n">
        <v>-23170</v>
      </c>
    </row>
    <row r="35">
      <c r="A35" s="8" t="inlineStr">
        <is>
          <t>ГП</t>
        </is>
      </c>
      <c r="B35" s="8" t="inlineStr">
        <is>
          <t>Обедина Татьяна Валентиновна</t>
        </is>
      </c>
      <c r="C35" s="10" t="n">
        <v>76</v>
      </c>
      <c r="D35" s="10" t="n">
        <v>23</v>
      </c>
      <c r="E35" s="23" t="n">
        <v>0.3026315789473684</v>
      </c>
      <c r="F35" s="10" t="n">
        <v>138200</v>
      </c>
      <c r="G35" s="10" t="n">
        <v>44207.59</v>
      </c>
      <c r="H35" s="23" t="n">
        <v>0.3198812590448625</v>
      </c>
      <c r="I35" s="10" t="n">
        <v>44207.59</v>
      </c>
      <c r="J35" s="10" t="n">
        <v>-93992.41</v>
      </c>
    </row>
    <row r="36">
      <c r="A36" s="8" t="inlineStr">
        <is>
          <t>ГП</t>
        </is>
      </c>
      <c r="B36" s="8" t="inlineStr">
        <is>
          <t>Салимова Ксения Валерьевна</t>
        </is>
      </c>
      <c r="C36" s="10" t="n">
        <v>114</v>
      </c>
      <c r="D36" s="10" t="n">
        <v>69</v>
      </c>
      <c r="E36" s="23" t="n">
        <v>0.6052631578947368</v>
      </c>
      <c r="F36" s="10" t="n">
        <v>212000</v>
      </c>
      <c r="G36" s="10" t="n">
        <v>108926.28</v>
      </c>
      <c r="H36" s="23" t="n">
        <v>0.5138032075471698</v>
      </c>
      <c r="I36" s="10" t="n">
        <v>108926.28</v>
      </c>
      <c r="J36" s="10" t="n">
        <v>-103073.72</v>
      </c>
    </row>
    <row r="37">
      <c r="A37" s="8" t="inlineStr">
        <is>
          <t>ГП</t>
        </is>
      </c>
      <c r="B37" s="8" t="inlineStr">
        <is>
          <t>Плахова Екатерина Александровна</t>
        </is>
      </c>
      <c r="C37" s="10" t="n">
        <v>67</v>
      </c>
      <c r="D37" s="10" t="n">
        <v>53</v>
      </c>
      <c r="E37" s="23" t="n">
        <v>0.7910447761194029</v>
      </c>
      <c r="F37" s="10" t="n">
        <v>118900</v>
      </c>
      <c r="G37" s="10" t="n">
        <v>92674.75</v>
      </c>
      <c r="H37" s="23" t="n">
        <v>0.7794343986543314</v>
      </c>
      <c r="I37" s="10" t="n">
        <v>92674.75</v>
      </c>
      <c r="J37" s="10" t="n">
        <v>-26225.25</v>
      </c>
    </row>
    <row r="38">
      <c r="A38" s="8" t="inlineStr">
        <is>
          <t>ГП</t>
        </is>
      </c>
      <c r="B38" s="8" t="inlineStr">
        <is>
          <t>Плахов Петр Сергеевич</t>
        </is>
      </c>
      <c r="C38" s="10" t="n">
        <v>51</v>
      </c>
      <c r="D38" s="10" t="n">
        <v>52</v>
      </c>
      <c r="E38" s="23" t="n">
        <v>1.019607843137255</v>
      </c>
      <c r="F38" s="10" t="n">
        <v>105100</v>
      </c>
      <c r="G38" s="10" t="n">
        <v>91429</v>
      </c>
      <c r="H38" s="23" t="n">
        <v>0.8699238820171266</v>
      </c>
      <c r="I38" s="10" t="n">
        <v>91429</v>
      </c>
      <c r="J38" s="10" t="n">
        <v>-13671</v>
      </c>
    </row>
    <row r="39">
      <c r="A39" s="8" t="inlineStr">
        <is>
          <t>ГП</t>
        </is>
      </c>
      <c r="B39" s="8" t="inlineStr">
        <is>
          <t>Куликова Юлия Владимировна</t>
        </is>
      </c>
      <c r="C39" s="10" t="n">
        <v>78</v>
      </c>
      <c r="D39" s="10" t="n">
        <v>89</v>
      </c>
      <c r="E39" s="23" t="n">
        <v>1.141025641025641</v>
      </c>
      <c r="F39" s="10" t="n">
        <v>144300</v>
      </c>
      <c r="G39" s="10" t="n">
        <v>171086.75</v>
      </c>
      <c r="H39" s="23" t="n">
        <v>1.185632363132363</v>
      </c>
      <c r="I39" s="10" t="n">
        <v>171086.75</v>
      </c>
      <c r="J39" s="10" t="n">
        <v>26786.75</v>
      </c>
    </row>
    <row r="40">
      <c r="A40" s="8" t="inlineStr">
        <is>
          <t>ГП</t>
        </is>
      </c>
      <c r="B40" s="8" t="inlineStr">
        <is>
          <t>Арнст Марина Николаевна</t>
        </is>
      </c>
      <c r="C40" s="10" t="n">
        <v>3</v>
      </c>
      <c r="D40" s="10" t="n">
        <v>20</v>
      </c>
      <c r="E40" s="23" t="n">
        <v>6.666666666666667</v>
      </c>
      <c r="F40" s="10" t="n">
        <v>4800</v>
      </c>
      <c r="G40" s="10" t="n">
        <v>23740.5</v>
      </c>
      <c r="H40" s="23" t="n">
        <v>4.9459375</v>
      </c>
      <c r="I40" s="10" t="n">
        <v>23740.5</v>
      </c>
      <c r="J40" s="10" t="n">
        <v>18940.5</v>
      </c>
    </row>
    <row r="41">
      <c r="A41" s="8" t="inlineStr">
        <is>
          <t>БИ</t>
        </is>
      </c>
      <c r="B41" s="8" t="inlineStr">
        <is>
          <t>Колян Андраник Сейранович</t>
        </is>
      </c>
      <c r="C41" s="10" t="n">
        <v>122</v>
      </c>
      <c r="D41" s="10" t="n">
        <v>101</v>
      </c>
      <c r="E41" s="23" t="n">
        <v>0.8278688524590164</v>
      </c>
      <c r="F41" s="10" t="n">
        <v>120000</v>
      </c>
      <c r="G41" s="10" t="n">
        <v>98665.62</v>
      </c>
      <c r="H41" s="23" t="n">
        <v>0.8222134999999999</v>
      </c>
      <c r="I41" s="10" t="n">
        <v>98665.62</v>
      </c>
      <c r="J41" s="10" t="n">
        <v>-21334.38</v>
      </c>
    </row>
    <row r="45">
      <c r="A45" s="2" t="inlineStr">
        <is>
          <t>Дорожная карта по дням</t>
        </is>
      </c>
    </row>
    <row r="46">
      <c r="A46" s="20" t="inlineStr">
        <is>
          <t>День</t>
        </is>
      </c>
      <c r="B46" s="20" t="inlineStr">
        <is>
          <t>Дата</t>
        </is>
      </c>
      <c r="C46" s="20" t="inlineStr">
        <is>
          <t>План ₽ накоп.</t>
        </is>
      </c>
      <c r="D46" s="20" t="inlineStr">
        <is>
          <t>Факт ₽ день</t>
        </is>
      </c>
      <c r="E46" s="20" t="inlineStr">
        <is>
          <t>Факт ₽ накоп.</t>
        </is>
      </c>
      <c r="F46" s="20" t="inlineStr">
        <is>
          <t>% ₽</t>
        </is>
      </c>
      <c r="G46" s="20" t="inlineStr">
        <is>
          <t>План трен. накоп.</t>
        </is>
      </c>
      <c r="H46" s="20" t="inlineStr">
        <is>
          <t>Факт трен. день</t>
        </is>
      </c>
      <c r="I46" s="20" t="inlineStr">
        <is>
          <t>Факт трен. накоп.</t>
        </is>
      </c>
      <c r="J46" s="20" t="inlineStr">
        <is>
          <t>% трен.</t>
        </is>
      </c>
    </row>
    <row r="47">
      <c r="A47" s="8" t="n">
        <v>1</v>
      </c>
      <c r="B47" s="8" t="inlineStr">
        <is>
          <t>01.08.2026</t>
        </is>
      </c>
      <c r="C47" s="10" t="n">
        <v>35972.17280069799</v>
      </c>
      <c r="D47" s="10" t="n">
        <v>13572.75</v>
      </c>
      <c r="E47" s="10" t="n">
        <v>13572.75</v>
      </c>
      <c r="F47" s="23" t="n">
        <v>0.3773124874941288</v>
      </c>
      <c r="G47" s="10" t="n">
        <v>21.48459398671817</v>
      </c>
      <c r="H47" s="10" t="n">
        <v>8</v>
      </c>
      <c r="I47" s="10" t="n">
        <v>8</v>
      </c>
      <c r="J47" s="23" t="n">
        <v>0.3723598409607191</v>
      </c>
    </row>
    <row r="48">
      <c r="A48" s="8" t="n">
        <v>2</v>
      </c>
      <c r="B48" s="8" t="inlineStr">
        <is>
          <t>02.08.2026</t>
        </is>
      </c>
      <c r="C48" s="10" t="n">
        <v>62875.16719357306</v>
      </c>
      <c r="D48" s="10" t="n">
        <v>19736.75</v>
      </c>
      <c r="E48" s="10" t="n">
        <v>33309.5</v>
      </c>
      <c r="F48" s="23" t="n">
        <v>0.5297719511019418</v>
      </c>
      <c r="G48" s="10" t="n">
        <v>40.41507540158874</v>
      </c>
      <c r="H48" s="10" t="n">
        <v>13</v>
      </c>
      <c r="I48" s="10" t="n">
        <v>21</v>
      </c>
      <c r="J48" s="23" t="n">
        <v>0.519608086619442</v>
      </c>
    </row>
    <row r="49">
      <c r="A49" s="8" t="n">
        <v>3</v>
      </c>
      <c r="B49" s="8" t="inlineStr">
        <is>
          <t>03.08.2026</t>
        </is>
      </c>
      <c r="C49" s="10" t="n">
        <v>130268.9481681652</v>
      </c>
      <c r="D49" s="10" t="n">
        <v>28041.65</v>
      </c>
      <c r="E49" s="10" t="n">
        <v>61351.15</v>
      </c>
      <c r="F49" s="23" t="n">
        <v>0.4709575909126196</v>
      </c>
      <c r="G49" s="10" t="n">
        <v>84.9933058301549</v>
      </c>
      <c r="H49" s="10" t="n">
        <v>20</v>
      </c>
      <c r="I49" s="10" t="n">
        <v>41</v>
      </c>
      <c r="J49" s="23" t="n">
        <v>0.4823909318450531</v>
      </c>
    </row>
    <row r="50">
      <c r="A50" s="8" t="n">
        <v>4</v>
      </c>
      <c r="B50" s="8" t="inlineStr">
        <is>
          <t>04.08.2026</t>
        </is>
      </c>
      <c r="C50" s="10" t="n">
        <v>212900.7982772392</v>
      </c>
      <c r="D50" s="10" t="n">
        <v>63494.17</v>
      </c>
      <c r="E50" s="10" t="n">
        <v>124845.32</v>
      </c>
      <c r="F50" s="23" t="n">
        <v>0.5864013710151832</v>
      </c>
      <c r="G50" s="10" t="n">
        <v>135.6272547758436</v>
      </c>
      <c r="H50" s="10" t="n">
        <v>40</v>
      </c>
      <c r="I50" s="10" t="n">
        <v>81</v>
      </c>
      <c r="J50" s="23" t="n">
        <v>0.597225094129287</v>
      </c>
    </row>
    <row r="51">
      <c r="A51" s="8" t="n">
        <v>5</v>
      </c>
      <c r="B51" s="8" t="inlineStr">
        <is>
          <t>05.08.2026</t>
        </is>
      </c>
      <c r="C51" s="10" t="n">
        <v>290302.3610416398</v>
      </c>
      <c r="D51" s="10" t="n">
        <v>36604.4</v>
      </c>
      <c r="E51" s="10" t="n">
        <v>161449.72</v>
      </c>
      <c r="F51" s="23" t="n">
        <v>0.5561433238803123</v>
      </c>
      <c r="G51" s="10" t="n">
        <v>184.8872171672272</v>
      </c>
      <c r="H51" s="10" t="n">
        <v>30</v>
      </c>
      <c r="I51" s="10" t="n">
        <v>111</v>
      </c>
      <c r="J51" s="23" t="n">
        <v>0.6003660052906874</v>
      </c>
    </row>
    <row r="52">
      <c r="A52" s="8" t="n">
        <v>6</v>
      </c>
      <c r="B52" s="8" t="inlineStr">
        <is>
          <t>06.08.2026</t>
        </is>
      </c>
      <c r="C52" s="10" t="n">
        <v>371244.2701081471</v>
      </c>
      <c r="D52" s="10" t="n">
        <v>38789.5</v>
      </c>
      <c r="E52" s="10" t="n">
        <v>200239.22</v>
      </c>
      <c r="F52" s="23" t="n">
        <v>0.539373227071406</v>
      </c>
      <c r="G52" s="10" t="n">
        <v>233.4347420860082</v>
      </c>
      <c r="H52" s="10" t="n">
        <v>25</v>
      </c>
      <c r="I52" s="10" t="n">
        <v>136</v>
      </c>
      <c r="J52" s="23" t="n">
        <v>0.5826039379771983</v>
      </c>
    </row>
    <row r="53">
      <c r="A53" s="8" t="n">
        <v>7</v>
      </c>
      <c r="B53" s="8" t="inlineStr">
        <is>
          <t>07.08.2026</t>
        </is>
      </c>
      <c r="C53" s="10" t="n">
        <v>434932.7629579587</v>
      </c>
      <c r="D53" s="10" t="n">
        <v>33471.88</v>
      </c>
      <c r="E53" s="10" t="n">
        <v>233711.1</v>
      </c>
      <c r="F53" s="23" t="n">
        <v>0.5373499536124642</v>
      </c>
      <c r="G53" s="10" t="n">
        <v>274.5016735424613</v>
      </c>
      <c r="H53" s="10" t="n">
        <v>24</v>
      </c>
      <c r="I53" s="10" t="n">
        <v>160</v>
      </c>
      <c r="J53" s="23" t="n">
        <v>0.582874406320333</v>
      </c>
    </row>
    <row r="54">
      <c r="A54" s="8" t="n">
        <v>8</v>
      </c>
      <c r="B54" s="8" t="inlineStr">
        <is>
          <t>08.08.2026</t>
        </is>
      </c>
      <c r="C54" s="10" t="n">
        <v>470904.9357586567</v>
      </c>
      <c r="D54" s="10" t="n">
        <v>12693.92</v>
      </c>
      <c r="E54" s="10" t="n">
        <v>246405.02</v>
      </c>
      <c r="F54" s="23" t="n">
        <v>0.5232585205398759</v>
      </c>
      <c r="G54" s="10" t="n">
        <v>295.9862675291794</v>
      </c>
      <c r="H54" s="10" t="n">
        <v>7</v>
      </c>
      <c r="I54" s="10" t="n">
        <v>167</v>
      </c>
      <c r="J54" s="23" t="n">
        <v>0.5642153651048575</v>
      </c>
    </row>
    <row r="55">
      <c r="A55" s="8" t="n">
        <v>9</v>
      </c>
      <c r="B55" s="8" t="inlineStr">
        <is>
          <t>09.08.2026</t>
        </is>
      </c>
      <c r="C55" s="10" t="n">
        <v>497807.9301515318</v>
      </c>
      <c r="D55" s="10" t="n">
        <v>16801.75</v>
      </c>
      <c r="E55" s="10" t="n">
        <v>263206.77</v>
      </c>
      <c r="F55" s="23" t="n">
        <v>0.5287315730785574</v>
      </c>
      <c r="G55" s="10" t="n">
        <v>314.91674894405</v>
      </c>
      <c r="H55" s="10" t="n">
        <v>12</v>
      </c>
      <c r="I55" s="10" t="n">
        <v>179</v>
      </c>
      <c r="J55" s="23" t="n">
        <v>0.5684041912670775</v>
      </c>
    </row>
    <row r="56">
      <c r="A56" s="8" t="n">
        <v>10</v>
      </c>
      <c r="B56" s="8" t="inlineStr">
        <is>
          <t>10.08.2026</t>
        </is>
      </c>
      <c r="C56" s="10" t="n">
        <v>565201.7111261239</v>
      </c>
      <c r="D56" s="10" t="n">
        <v>46068</v>
      </c>
      <c r="E56" s="10" t="n">
        <v>309274.77</v>
      </c>
      <c r="F56" s="23" t="n">
        <v>0.5471936193961483</v>
      </c>
      <c r="G56" s="10" t="n">
        <v>359.4949793726161</v>
      </c>
      <c r="H56" s="10" t="n">
        <v>30</v>
      </c>
      <c r="I56" s="10" t="n">
        <v>209</v>
      </c>
      <c r="J56" s="23" t="n">
        <v>0.5813711233596165</v>
      </c>
    </row>
    <row r="57">
      <c r="A57" s="8" t="n">
        <v>11</v>
      </c>
      <c r="B57" s="8" t="inlineStr">
        <is>
          <t>11.08.2026</t>
        </is>
      </c>
      <c r="C57" s="10" t="n">
        <v>647833.5612351978</v>
      </c>
      <c r="D57" s="10" t="n">
        <v>57605.67</v>
      </c>
      <c r="E57" s="10" t="n">
        <v>366880.44</v>
      </c>
      <c r="F57" s="23" t="n">
        <v>0.5663189775171327</v>
      </c>
      <c r="G57" s="10" t="n">
        <v>410.1289283183048</v>
      </c>
      <c r="H57" s="10" t="n">
        <v>38</v>
      </c>
      <c r="I57" s="10" t="n">
        <v>247</v>
      </c>
      <c r="J57" s="23" t="n">
        <v>0.6022496413817975</v>
      </c>
    </row>
    <row r="58">
      <c r="A58" s="8" t="n">
        <v>12</v>
      </c>
      <c r="B58" s="8" t="inlineStr">
        <is>
          <t>12.08.2026</t>
        </is>
      </c>
      <c r="C58" s="10" t="n">
        <v>725235.1239995984</v>
      </c>
      <c r="D58" s="10" t="n">
        <v>50507.13</v>
      </c>
      <c r="E58" s="10" t="n">
        <v>417387.57</v>
      </c>
      <c r="F58" s="23" t="n">
        <v>0.5755203466954961</v>
      </c>
      <c r="G58" s="10" t="n">
        <v>459.3888907096884</v>
      </c>
      <c r="H58" s="10" t="n">
        <v>37</v>
      </c>
      <c r="I58" s="10" t="n">
        <v>284</v>
      </c>
      <c r="J58" s="23" t="n">
        <v>0.6182125988315949</v>
      </c>
    </row>
    <row r="59">
      <c r="A59" s="8" t="n">
        <v>13</v>
      </c>
      <c r="B59" s="8" t="inlineStr">
        <is>
          <t>13.08.2026</t>
        </is>
      </c>
      <c r="C59" s="10" t="n">
        <v>806177.0330661058</v>
      </c>
      <c r="D59" s="10" t="n">
        <v>56654.53000000001</v>
      </c>
      <c r="E59" s="10" t="n">
        <v>474042.1</v>
      </c>
      <c r="F59" s="23" t="n">
        <v>0.5880124098761432</v>
      </c>
      <c r="G59" s="10" t="n">
        <v>507.9364156284694</v>
      </c>
      <c r="H59" s="10" t="n">
        <v>34</v>
      </c>
      <c r="I59" s="10" t="n">
        <v>318</v>
      </c>
      <c r="J59" s="23" t="n">
        <v>0.6260626137752672</v>
      </c>
    </row>
    <row r="60">
      <c r="A60" s="8" t="n">
        <v>14</v>
      </c>
      <c r="B60" s="8" t="inlineStr">
        <is>
          <t>14.08.2026</t>
        </is>
      </c>
      <c r="C60" s="10" t="n">
        <v>869865.5259159174</v>
      </c>
      <c r="D60" s="10" t="n">
        <v>33310.38</v>
      </c>
      <c r="E60" s="10" t="n">
        <v>507352.48</v>
      </c>
      <c r="F60" s="23" t="n">
        <v>0.5832539224563333</v>
      </c>
      <c r="G60" s="10" t="n">
        <v>549.0033470849224</v>
      </c>
      <c r="H60" s="10" t="n">
        <v>27</v>
      </c>
      <c r="I60" s="10" t="n">
        <v>345</v>
      </c>
      <c r="J60" s="23" t="n">
        <v>0.6284114693141092</v>
      </c>
    </row>
    <row r="61">
      <c r="A61" s="8" t="n">
        <v>15</v>
      </c>
      <c r="B61" s="8" t="inlineStr">
        <is>
          <t>15.08.2026</t>
        </is>
      </c>
      <c r="C61" s="10" t="n">
        <v>905837.6987166153</v>
      </c>
      <c r="D61" s="10" t="n">
        <v>18088.25</v>
      </c>
      <c r="E61" s="10" t="n">
        <v>525440.73</v>
      </c>
      <c r="F61" s="23" t="n">
        <v>0.5800605679631581</v>
      </c>
      <c r="G61" s="10" t="n">
        <v>570.4879410716406</v>
      </c>
      <c r="H61" s="10" t="n">
        <v>11</v>
      </c>
      <c r="I61" s="10" t="n">
        <v>356</v>
      </c>
      <c r="J61" s="23" t="n">
        <v>0.6240272131454121</v>
      </c>
    </row>
    <row r="62">
      <c r="A62" s="8" t="n">
        <v>16</v>
      </c>
      <c r="B62" s="8" t="inlineStr">
        <is>
          <t>16.08.2026</t>
        </is>
      </c>
      <c r="C62" s="10" t="n">
        <v>932740.6931094904</v>
      </c>
      <c r="D62" s="10" t="n">
        <v>15831.75</v>
      </c>
      <c r="E62" s="10" t="n">
        <v>541272.48</v>
      </c>
      <c r="F62" s="23" t="n">
        <v>0.58030327613943</v>
      </c>
      <c r="G62" s="10" t="n">
        <v>589.4184224865112</v>
      </c>
      <c r="H62" s="10" t="n">
        <v>9</v>
      </c>
      <c r="I62" s="10" t="n">
        <v>365</v>
      </c>
      <c r="J62" s="23" t="n">
        <v>0.6192544821728116</v>
      </c>
    </row>
    <row r="63">
      <c r="A63" s="8" t="n">
        <v>17</v>
      </c>
      <c r="B63" s="8" t="inlineStr">
        <is>
          <t>17.08.2026</t>
        </is>
      </c>
      <c r="C63" s="10" t="n">
        <v>1000134.474084083</v>
      </c>
      <c r="D63" s="10" t="n">
        <v>54890.77</v>
      </c>
      <c r="E63" s="10" t="n">
        <v>596163.25</v>
      </c>
      <c r="F63" s="23" t="n">
        <v>0.5960830922721295</v>
      </c>
      <c r="G63" s="10" t="n">
        <v>633.9966529150773</v>
      </c>
      <c r="H63" s="10" t="n">
        <v>34</v>
      </c>
      <c r="I63" s="10" t="n">
        <v>399</v>
      </c>
      <c r="J63" s="23" t="n">
        <v>0.6293408619200476</v>
      </c>
    </row>
    <row r="64">
      <c r="A64" s="8" t="n">
        <v>18</v>
      </c>
      <c r="B64" s="8" t="inlineStr">
        <is>
          <t>18.08.2026</t>
        </is>
      </c>
      <c r="C64" s="10" t="n">
        <v>1082766.324193157</v>
      </c>
      <c r="D64" s="10" t="n">
        <v>63995.2</v>
      </c>
      <c r="E64" s="10" t="n">
        <v>660158.45</v>
      </c>
      <c r="F64" s="23" t="n">
        <v>0.6096961414938069</v>
      </c>
      <c r="G64" s="10" t="n">
        <v>684.6306018607661</v>
      </c>
      <c r="H64" s="10" t="n">
        <v>40</v>
      </c>
      <c r="I64" s="10" t="n">
        <v>439</v>
      </c>
      <c r="J64" s="23" t="n">
        <v>0.6412217023411405</v>
      </c>
    </row>
    <row r="65">
      <c r="A65" s="8" t="n">
        <v>19</v>
      </c>
      <c r="B65" s="8" t="inlineStr">
        <is>
          <t>19.08.2026</t>
        </is>
      </c>
      <c r="C65" s="10" t="n">
        <v>1160167.886957557</v>
      </c>
      <c r="D65" s="10" t="n">
        <v>47025.94</v>
      </c>
      <c r="E65" s="10" t="n">
        <v>707184.3899999999</v>
      </c>
      <c r="F65" s="23" t="n">
        <v>0.6095534947571524</v>
      </c>
      <c r="G65" s="10" t="n">
        <v>733.8905642521497</v>
      </c>
      <c r="H65" s="10" t="n">
        <v>33</v>
      </c>
      <c r="I65" s="10" t="n">
        <v>472</v>
      </c>
      <c r="J65" s="23" t="n">
        <v>0.6431476612333586</v>
      </c>
    </row>
    <row r="66">
      <c r="A66" s="8" t="n">
        <v>20</v>
      </c>
      <c r="B66" s="8" t="inlineStr">
        <is>
          <t>20.08.2026</t>
        </is>
      </c>
      <c r="C66" s="10" t="n">
        <v>1241109.796024065</v>
      </c>
      <c r="D66" s="10" t="n">
        <v>71765.75</v>
      </c>
      <c r="E66" s="10" t="n">
        <v>778950.1399999999</v>
      </c>
      <c r="F66" s="23" t="n">
        <v>0.6276238754181072</v>
      </c>
      <c r="G66" s="10" t="n">
        <v>782.4380891709307</v>
      </c>
      <c r="H66" s="10" t="n">
        <v>41</v>
      </c>
      <c r="I66" s="10" t="n">
        <v>513</v>
      </c>
      <c r="J66" s="23" t="n">
        <v>0.6556429283032137</v>
      </c>
    </row>
    <row r="67">
      <c r="A67" s="8" t="n">
        <v>21</v>
      </c>
      <c r="B67" s="8" t="inlineStr">
        <is>
          <t>21.08.2026</t>
        </is>
      </c>
      <c r="C67" s="10" t="n">
        <v>1304798.288873876</v>
      </c>
      <c r="D67" s="10" t="n">
        <v>56035.53000000001</v>
      </c>
      <c r="E67" s="10" t="n">
        <v>834985.6699999999</v>
      </c>
      <c r="F67" s="23" t="n">
        <v>0.6399346758192376</v>
      </c>
      <c r="G67" s="10" t="n">
        <v>823.5050206273837</v>
      </c>
      <c r="H67" s="10" t="n">
        <v>38</v>
      </c>
      <c r="I67" s="10" t="n">
        <v>551</v>
      </c>
      <c r="J67" s="23" t="n">
        <v>0.6690912455885492</v>
      </c>
    </row>
    <row r="68">
      <c r="A68" s="8" t="n">
        <v>22</v>
      </c>
      <c r="B68" s="8" t="inlineStr">
        <is>
          <t>22.08.2026</t>
        </is>
      </c>
      <c r="C68" s="10" t="n">
        <v>1340770.461674574</v>
      </c>
      <c r="D68" s="10" t="n">
        <v>14830.12</v>
      </c>
      <c r="E68" s="10" t="n">
        <v>849815.7899999999</v>
      </c>
      <c r="F68" s="23" t="n">
        <v>0.6338264559756265</v>
      </c>
      <c r="G68" s="10" t="n">
        <v>844.9896146141019</v>
      </c>
      <c r="H68" s="10" t="n">
        <v>9</v>
      </c>
      <c r="I68" s="10" t="n">
        <v>560</v>
      </c>
      <c r="J68" s="23" t="n">
        <v>0.6627300387067434</v>
      </c>
    </row>
    <row r="69">
      <c r="A69" s="8" t="n">
        <v>23</v>
      </c>
      <c r="B69" s="8" t="inlineStr">
        <is>
          <t>23.08.2026</t>
        </is>
      </c>
      <c r="C69" s="10" t="n">
        <v>1367673.456067449</v>
      </c>
      <c r="D69" s="10" t="n">
        <v>11230</v>
      </c>
      <c r="E69" s="10" t="n">
        <v>861045.7899999999</v>
      </c>
      <c r="F69" s="23" t="n">
        <v>0.6295697164992985</v>
      </c>
      <c r="G69" s="10" t="n">
        <v>863.9200960289725</v>
      </c>
      <c r="H69" s="10" t="n">
        <v>7</v>
      </c>
      <c r="I69" s="10" t="n">
        <v>567</v>
      </c>
      <c r="J69" s="23" t="n">
        <v>0.6563106965635223</v>
      </c>
    </row>
    <row r="70">
      <c r="A70" s="8" t="n">
        <v>24</v>
      </c>
      <c r="B70" s="8" t="inlineStr">
        <is>
          <t>24.08.2026</t>
        </is>
      </c>
      <c r="C70" s="10" t="n">
        <v>1435067.237042041</v>
      </c>
      <c r="D70" s="10" t="n">
        <v>54931.42</v>
      </c>
      <c r="E70" s="10" t="n">
        <v>915977.21</v>
      </c>
      <c r="F70" s="23" t="n">
        <v>0.6382817378564163</v>
      </c>
      <c r="G70" s="10" t="n">
        <v>908.4983264575386</v>
      </c>
      <c r="H70" s="10" t="n">
        <v>34</v>
      </c>
      <c r="I70" s="10" t="n">
        <v>601</v>
      </c>
      <c r="J70" s="23" t="n">
        <v>0.6615312130991465</v>
      </c>
    </row>
    <row r="71">
      <c r="A71" s="8" t="n">
        <v>25</v>
      </c>
      <c r="B71" s="8" t="inlineStr">
        <is>
          <t>25.08.2026</t>
        </is>
      </c>
      <c r="C71" s="10" t="n">
        <v>1517699.087151116</v>
      </c>
      <c r="D71" s="10" t="n">
        <v>52813.08</v>
      </c>
      <c r="E71" s="10" t="n">
        <v>968790.2899999999</v>
      </c>
      <c r="F71" s="23" t="n">
        <v>0.6383283077665438</v>
      </c>
      <c r="G71" s="10" t="n">
        <v>959.1322754032274</v>
      </c>
      <c r="H71" s="10" t="n">
        <v>38</v>
      </c>
      <c r="I71" s="10" t="n">
        <v>639</v>
      </c>
      <c r="J71" s="23" t="n">
        <v>0.6662271892908191</v>
      </c>
    </row>
    <row r="72">
      <c r="A72" s="8" t="n">
        <v>26</v>
      </c>
      <c r="B72" s="8" t="inlineStr">
        <is>
          <t>26.08.2026</t>
        </is>
      </c>
      <c r="C72" s="10" t="n">
        <v>1595100.649915516</v>
      </c>
      <c r="D72" s="10" t="n">
        <v>44836.56</v>
      </c>
      <c r="E72" s="10" t="n">
        <v>1013626.85</v>
      </c>
      <c r="F72" s="23" t="n">
        <v>0.6354626274233456</v>
      </c>
      <c r="G72" s="10" t="n">
        <v>1008.392237794611</v>
      </c>
      <c r="H72" s="10" t="n">
        <v>32</v>
      </c>
      <c r="I72" s="10" t="n">
        <v>671</v>
      </c>
      <c r="J72" s="23" t="n">
        <v>0.6654156734362617</v>
      </c>
    </row>
    <row r="73">
      <c r="A73" s="8" t="n">
        <v>27</v>
      </c>
      <c r="B73" s="8" t="inlineStr">
        <is>
          <t>27.08.2026</t>
        </is>
      </c>
      <c r="C73" s="10" t="n">
        <v>1676042.558982024</v>
      </c>
      <c r="D73" s="10" t="n">
        <v>66298.13</v>
      </c>
      <c r="E73" s="10" t="n">
        <v>1079924.98</v>
      </c>
      <c r="F73" s="23" t="n">
        <v>0.6443302851783865</v>
      </c>
      <c r="G73" s="10" t="n">
        <v>1056.939762713392</v>
      </c>
      <c r="H73" s="10" t="n">
        <v>38</v>
      </c>
      <c r="I73" s="10" t="n">
        <v>709</v>
      </c>
      <c r="J73" s="23" t="n">
        <v>0.6708045481985127</v>
      </c>
    </row>
    <row r="74">
      <c r="A74" s="8" t="n">
        <v>28</v>
      </c>
      <c r="B74" s="8" t="inlineStr">
        <is>
          <t>28.08.2026</t>
        </is>
      </c>
      <c r="C74" s="10" t="n">
        <v>1739731.051831835</v>
      </c>
      <c r="D74" s="10" t="n">
        <v>38764.74</v>
      </c>
      <c r="E74" s="10" t="n">
        <v>1118689.72</v>
      </c>
      <c r="F74" s="23" t="n">
        <v>0.6430245173942748</v>
      </c>
      <c r="G74" s="10" t="n">
        <v>1098.006694169845</v>
      </c>
      <c r="H74" s="10" t="n">
        <v>28</v>
      </c>
      <c r="I74" s="10" t="n">
        <v>737</v>
      </c>
      <c r="J74" s="23" t="n">
        <v>0.6712163085282585</v>
      </c>
    </row>
    <row r="75">
      <c r="A75" s="8" t="n">
        <v>29</v>
      </c>
      <c r="B75" s="8" t="inlineStr">
        <is>
          <t>29.08.2026</t>
        </is>
      </c>
      <c r="C75" s="10" t="n">
        <v>1775703.224632533</v>
      </c>
      <c r="D75" s="10" t="n">
        <v>14244.25</v>
      </c>
      <c r="E75" s="10" t="n">
        <v>1132933.97</v>
      </c>
      <c r="F75" s="23" t="n">
        <v>0.6380198865913819</v>
      </c>
      <c r="G75" s="10" t="n">
        <v>1119.491288156563</v>
      </c>
      <c r="H75" s="10" t="n">
        <v>10</v>
      </c>
      <c r="I75" s="10" t="n">
        <v>747</v>
      </c>
      <c r="J75" s="23" t="n">
        <v>0.6672673632235809</v>
      </c>
    </row>
    <row r="76">
      <c r="A76" s="8" t="n">
        <v>30</v>
      </c>
      <c r="B76" s="8" t="inlineStr">
        <is>
          <t>30.08.2026</t>
        </is>
      </c>
      <c r="C76" s="10" t="n">
        <v>1802606.219025408</v>
      </c>
      <c r="D76" s="10" t="n">
        <v>19179</v>
      </c>
      <c r="E76" s="10" t="n">
        <v>1152112.97</v>
      </c>
      <c r="F76" s="23" t="n">
        <v>0.6391373544816116</v>
      </c>
      <c r="G76" s="10" t="n">
        <v>1138.421769571434</v>
      </c>
      <c r="H76" s="10" t="n">
        <v>13</v>
      </c>
      <c r="I76" s="10" t="n">
        <v>760</v>
      </c>
      <c r="J76" s="23" t="n">
        <v>0.6675908879413882</v>
      </c>
    </row>
    <row r="77">
      <c r="A77" s="8" t="n">
        <v>31</v>
      </c>
      <c r="B77" s="8" t="inlineStr">
        <is>
          <t>31.08.2026</t>
        </is>
      </c>
      <c r="C77" s="10" t="n">
        <v>1870000</v>
      </c>
      <c r="D77" s="10" t="n">
        <v>55818.77</v>
      </c>
      <c r="E77" s="10" t="n">
        <v>1207931.74</v>
      </c>
      <c r="F77" s="23" t="n">
        <v>0.6459528021390374</v>
      </c>
      <c r="G77" s="10" t="n">
        <v>1183</v>
      </c>
      <c r="H77" s="10" t="n">
        <v>35</v>
      </c>
      <c r="I77" s="10" t="n">
        <v>795</v>
      </c>
      <c r="J77" s="23" t="n">
        <v>0.6720202874049028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1">
    <cfRule type="dataBar" priority="5">
      <dataBar showValue="1">
        <cfvo type="num" val="0"/>
        <cfvo type="num" val="1"/>
        <color rgb="00B7E4C7"/>
      </dataBar>
    </cfRule>
  </conditionalFormatting>
  <conditionalFormatting sqref="H25:H41">
    <cfRule type="dataBar" priority="5">
      <dataBar showValue="1">
        <cfvo type="num" val="0"/>
        <cfvo type="num" val="1"/>
        <color rgb="00B7E4C7"/>
      </dataBar>
    </cfRule>
  </conditionalFormatting>
  <conditionalFormatting sqref="F47:F77">
    <cfRule type="dataBar" priority="7">
      <dataBar showValue="1">
        <cfvo type="num" val="0"/>
        <cfvo type="num" val="1"/>
        <color rgb="00B7E4C7"/>
      </dataBar>
    </cfRule>
  </conditionalFormatting>
  <conditionalFormatting sqref="J47:J77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2026-09-28T20:20:55Z</dcterms:created>
  <dcterms:modified xsi:type="dcterms:W3CDTF">2026-09-28T20:20:55Z</dcterms:modified>
</cp:coreProperties>
</file>